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I:\State of the System Report\2021\Excel Version\"/>
    </mc:Choice>
  </mc:AlternateContent>
  <xr:revisionPtr revIDLastSave="0" documentId="8_{9AF20378-F8F4-480A-8CF4-462D36B2EFEC}" xr6:coauthVersionLast="47" xr6:coauthVersionMax="47" xr10:uidLastSave="{00000000-0000-0000-0000-000000000000}"/>
  <bookViews>
    <workbookView xWindow="-110" yWindow="-110" windowWidth="19420" windowHeight="10420" tabRatio="716" firstSheet="16" activeTab="26" xr2:uid="{00000000-000D-0000-FFFF-FFFF00000000}"/>
  </bookViews>
  <sheets>
    <sheet name="Notice" sheetId="71" r:id="rId1"/>
    <sheet name="Chart 1" sheetId="72" r:id="rId2"/>
    <sheet name="Chart 2" sheetId="73" r:id="rId3"/>
    <sheet name="Chart 3" sheetId="74" r:id="rId4"/>
    <sheet name="Chart 4" sheetId="75" r:id="rId5"/>
    <sheet name="Chart 5" sheetId="76" r:id="rId6"/>
    <sheet name="Chart 6" sheetId="77" r:id="rId7"/>
    <sheet name="Chart 7" sheetId="78" r:id="rId8"/>
    <sheet name="Chart 8" sheetId="79" r:id="rId9"/>
    <sheet name="Chart 9" sheetId="80" r:id="rId10"/>
    <sheet name="Chart 10" sheetId="81" r:id="rId11"/>
    <sheet name="Chart 11" sheetId="82" r:id="rId12"/>
    <sheet name="Chart 12" sheetId="83" r:id="rId13"/>
    <sheet name="Chart 13" sheetId="84" r:id="rId14"/>
    <sheet name="Chart 14" sheetId="85" r:id="rId15"/>
    <sheet name="Chart 15" sheetId="86" r:id="rId16"/>
    <sheet name="Chart 17" sheetId="59" r:id="rId17"/>
    <sheet name="Chart 18" sheetId="87" r:id="rId18"/>
    <sheet name="Chart 19" sheetId="19" r:id="rId19"/>
    <sheet name="Chart 20" sheetId="68" r:id="rId20"/>
    <sheet name="Chart 21" sheetId="67" r:id="rId21"/>
    <sheet name="Chart 22" sheetId="66" r:id="rId22"/>
    <sheet name="Chart 23" sheetId="60" r:id="rId23"/>
    <sheet name="Chart 24" sheetId="61" r:id="rId24"/>
    <sheet name="Chart 25" sheetId="70" r:id="rId25"/>
    <sheet name="Chart 26" sheetId="62" r:id="rId26"/>
    <sheet name="Chart 27" sheetId="63" r:id="rId27"/>
    <sheet name="Chart 28" sheetId="64" r:id="rId28"/>
    <sheet name="Chart 29" sheetId="65" r:id="rId29"/>
    <sheet name="Chart 30" sheetId="58" r:id="rId30"/>
    <sheet name="Chart 31" sheetId="104" r:id="rId31"/>
    <sheet name="Chart 32" sheetId="105" r:id="rId32"/>
    <sheet name="Chart 33" sheetId="106" r:id="rId33"/>
    <sheet name="Chart 34" sheetId="30" r:id="rId34"/>
    <sheet name="Chart 35" sheetId="103" r:id="rId35"/>
    <sheet name="Chart 36" sheetId="107" r:id="rId36"/>
    <sheet name="Chart 37" sheetId="108" r:id="rId37"/>
    <sheet name="Chart 38" sheetId="109" r:id="rId38"/>
    <sheet name="Chart 39" sheetId="110" r:id="rId39"/>
    <sheet name="Chart 40" sheetId="111" r:id="rId40"/>
    <sheet name="Chart 41" sheetId="112" r:id="rId41"/>
    <sheet name="Chart 42" sheetId="113" r:id="rId42"/>
    <sheet name="Chart 43" sheetId="114" r:id="rId43"/>
    <sheet name="Chart 45" sheetId="116" r:id="rId44"/>
    <sheet name="Chart 46" sheetId="88" r:id="rId45"/>
    <sheet name="Chart 47" sheetId="89" r:id="rId46"/>
    <sheet name="Chart 48" sheetId="90" r:id="rId47"/>
    <sheet name="Chart 49" sheetId="91" r:id="rId48"/>
    <sheet name="Chart 50" sheetId="92" r:id="rId49"/>
    <sheet name="Chart 51" sheetId="93" r:id="rId50"/>
    <sheet name="Chart 52" sheetId="94" r:id="rId51"/>
    <sheet name="Chart 53" sheetId="95" r:id="rId52"/>
    <sheet name="Chart 54" sheetId="96" r:id="rId53"/>
    <sheet name="Chart 55" sheetId="97" r:id="rId54"/>
    <sheet name="Chart 56" sheetId="56" r:id="rId55"/>
    <sheet name="Chart 57" sheetId="42" r:id="rId56"/>
    <sheet name="Chart 58" sheetId="100" r:id="rId57"/>
    <sheet name="Chart 59" sheetId="101" r:id="rId58"/>
    <sheet name="Chart 60" sheetId="102" r:id="rId59"/>
  </sheets>
  <definedNames>
    <definedName name="_xlnm._FilterDatabase" localSheetId="18" hidden="1">'Chart 19'!$A$3:$B$22</definedName>
    <definedName name="_xlnm._FilterDatabase" localSheetId="2" hidden="1">'Chart 2'!$A$3:$C$3</definedName>
    <definedName name="_xlnm._FilterDatabase" localSheetId="19" hidden="1">'Chart 20'!$A$3:$B$19</definedName>
    <definedName name="_xlnm._FilterDatabase" localSheetId="20" hidden="1">'Chart 21'!$A$3:$B$6</definedName>
    <definedName name="_xlnm._FilterDatabase" localSheetId="21" hidden="1">'Chart 22'!$A$3:$B$7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" i="116" l="1"/>
  <c r="C10" i="116" s="1"/>
  <c r="C6" i="116"/>
  <c r="C5" i="116"/>
  <c r="C4" i="116"/>
  <c r="C7" i="116" l="1"/>
  <c r="C8" i="116"/>
  <c r="C9" i="116"/>
  <c r="C22" i="97" l="1"/>
  <c r="C21" i="97"/>
  <c r="C17" i="97"/>
  <c r="C16" i="97"/>
  <c r="C15" i="97"/>
  <c r="C14" i="97"/>
  <c r="C10" i="97"/>
  <c r="C9" i="97"/>
  <c r="C8" i="97"/>
  <c r="C7" i="97"/>
  <c r="C6" i="97"/>
  <c r="E6" i="77" l="1"/>
  <c r="D6" i="77"/>
  <c r="C6" i="77"/>
  <c r="B6" i="77"/>
  <c r="B4" i="67"/>
  <c r="A5" i="68"/>
  <c r="A6" i="68" s="1"/>
  <c r="A7" i="68" s="1"/>
  <c r="A8" i="68" s="1"/>
  <c r="A9" i="68" s="1"/>
  <c r="A10" i="68" s="1"/>
  <c r="A11" i="68" s="1"/>
  <c r="A12" i="68" s="1"/>
  <c r="A13" i="68" s="1"/>
  <c r="A14" i="68" s="1"/>
  <c r="A15" i="68" s="1"/>
</calcChain>
</file>

<file path=xl/sharedStrings.xml><?xml version="1.0" encoding="utf-8"?>
<sst xmlns="http://schemas.openxmlformats.org/spreadsheetml/2006/main" count="814" uniqueCount="400">
  <si>
    <t>Calendar Year</t>
  </si>
  <si>
    <t>Accident Year</t>
  </si>
  <si>
    <t>National Insurers</t>
  </si>
  <si>
    <t>Top 5 Insurers</t>
  </si>
  <si>
    <t>California Workers' Compensation Medical on Indemnity Claims</t>
  </si>
  <si>
    <t>Top 6th to 10th Insurers</t>
  </si>
  <si>
    <t>All Other Insurers</t>
  </si>
  <si>
    <t>State Compensation Insurance Fund</t>
  </si>
  <si>
    <t>Number of Claims per 1,000 Employees</t>
  </si>
  <si>
    <t>NCCI States' Average Indemnity Severity</t>
  </si>
  <si>
    <t>California Average Wage Level</t>
  </si>
  <si>
    <t>California Average Indemnity Severity</t>
  </si>
  <si>
    <t>NCCI States' Workers' Compensation Medical on Indemnity Claims</t>
  </si>
  <si>
    <t>Chart 19: Indemnity Claims per 1,000 Employees</t>
  </si>
  <si>
    <t>Chart 34: Medical Cost Level Indexed to 2001</t>
  </si>
  <si>
    <t>Chart 56: Market Concentration Ratios</t>
  </si>
  <si>
    <t>Chart 57: Market Share by Type of Insurer</t>
  </si>
  <si>
    <t>California Medical CPI</t>
  </si>
  <si>
    <t>State</t>
  </si>
  <si>
    <t>Rate per $100 of Payroll</t>
  </si>
  <si>
    <t>ND</t>
  </si>
  <si>
    <t>Median:</t>
  </si>
  <si>
    <t>IN</t>
  </si>
  <si>
    <t>AR</t>
  </si>
  <si>
    <t>WV</t>
  </si>
  <si>
    <t>UT</t>
  </si>
  <si>
    <t>OR</t>
  </si>
  <si>
    <t>KS</t>
  </si>
  <si>
    <t>NV</t>
  </si>
  <si>
    <t>TX</t>
  </si>
  <si>
    <t>DC</t>
  </si>
  <si>
    <t>VA</t>
  </si>
  <si>
    <t>AZ</t>
  </si>
  <si>
    <t>MD</t>
  </si>
  <si>
    <t>MA</t>
  </si>
  <si>
    <t>MI</t>
  </si>
  <si>
    <t>OH</t>
  </si>
  <si>
    <t>CO</t>
  </si>
  <si>
    <t>NM</t>
  </si>
  <si>
    <t>KY</t>
  </si>
  <si>
    <t>TN</t>
  </si>
  <si>
    <t>MS</t>
  </si>
  <si>
    <t>IA</t>
  </si>
  <si>
    <t>AL</t>
  </si>
  <si>
    <t>MN</t>
  </si>
  <si>
    <t>MO</t>
  </si>
  <si>
    <t>NE</t>
  </si>
  <si>
    <t>NH</t>
  </si>
  <si>
    <t>OK</t>
  </si>
  <si>
    <t>SD</t>
  </si>
  <si>
    <t>IL</t>
  </si>
  <si>
    <t>FL</t>
  </si>
  <si>
    <t>ID</t>
  </si>
  <si>
    <t>NC</t>
  </si>
  <si>
    <t>ME</t>
  </si>
  <si>
    <t>PA</t>
  </si>
  <si>
    <t>WY</t>
  </si>
  <si>
    <t>WA</t>
  </si>
  <si>
    <t>SC</t>
  </si>
  <si>
    <t>HI</t>
  </si>
  <si>
    <t>MT</t>
  </si>
  <si>
    <t>WI</t>
  </si>
  <si>
    <t>LA</t>
  </si>
  <si>
    <t>VT</t>
  </si>
  <si>
    <t>RI</t>
  </si>
  <si>
    <t>CT</t>
  </si>
  <si>
    <t>GA</t>
  </si>
  <si>
    <t>DE</t>
  </si>
  <si>
    <t>AK</t>
  </si>
  <si>
    <t>NJ</t>
  </si>
  <si>
    <t>CA</t>
  </si>
  <si>
    <t>NY</t>
  </si>
  <si>
    <t>Region</t>
  </si>
  <si>
    <t>Region Name</t>
  </si>
  <si>
    <t>Indemnity Claim Frequency Relative to Statewide</t>
  </si>
  <si>
    <t>Yuba City / Redding / Far North</t>
  </si>
  <si>
    <t>Sonoma / Napa</t>
  </si>
  <si>
    <t>Sacramento</t>
  </si>
  <si>
    <t>Stockton / Modesto / Merced</t>
  </si>
  <si>
    <t>Fresno / Madera</t>
  </si>
  <si>
    <t>Bay Area</t>
  </si>
  <si>
    <t>Peninsula / Silicon Valley</t>
  </si>
  <si>
    <t>Santa Cruz / Monterey / Salinas</t>
  </si>
  <si>
    <t>SLO / Santa Barbara</t>
  </si>
  <si>
    <t>Bakersfield</t>
  </si>
  <si>
    <t>Tulare / Inyo</t>
  </si>
  <si>
    <t>Ventura</t>
  </si>
  <si>
    <t>Santa Monica / San Fernando Valley</t>
  </si>
  <si>
    <t>San Bernardino / West Riverside</t>
  </si>
  <si>
    <t>LA / Long Beach</t>
  </si>
  <si>
    <t>San Gabriel Valley / Pasadena</t>
  </si>
  <si>
    <t>Orange County</t>
  </si>
  <si>
    <t>Imperial / Riverside</t>
  </si>
  <si>
    <t>San Diego</t>
  </si>
  <si>
    <t>Percent of Indemnity Claims Involving Cumulative Trauma</t>
  </si>
  <si>
    <t>Los Angeles Basin</t>
  </si>
  <si>
    <t>Remainder of California</t>
  </si>
  <si>
    <t>Permanent Disability Claims per 100,000 Employees</t>
  </si>
  <si>
    <t>Average Indemnity Cost per Indemnity Claim</t>
  </si>
  <si>
    <t xml:space="preserve"> Change in Average Indemnity Cost per Indemnity Claim</t>
  </si>
  <si>
    <t>Chart 17: Rate Comparison by State Based on Oregon Studies</t>
  </si>
  <si>
    <t>Chart 20: Indemnity Claim Frequency Indexed to 2008</t>
  </si>
  <si>
    <t>Chart 21: Percent Change in Non-COVID-19 Claims Filed</t>
  </si>
  <si>
    <t>Accident Period</t>
  </si>
  <si>
    <t>2018 to 2019</t>
  </si>
  <si>
    <t>2019 to 2020</t>
  </si>
  <si>
    <t>Q1 2020 to Q1 2021</t>
  </si>
  <si>
    <t>Medical-only Claims</t>
  </si>
  <si>
    <t>Indemnity Claims</t>
  </si>
  <si>
    <t>All Claims</t>
  </si>
  <si>
    <t>Chart 22: Number of Indemnity Claims Filed</t>
  </si>
  <si>
    <t>Non-COVID-19 Claims</t>
  </si>
  <si>
    <t>COVID-19 Claims</t>
  </si>
  <si>
    <t>All Indemnity Claims</t>
  </si>
  <si>
    <t>Calendar Period</t>
  </si>
  <si>
    <t>Q1 2020</t>
  </si>
  <si>
    <t>Q1 2021</t>
  </si>
  <si>
    <t>Chart 23: Regional Differences in Indemnity Claim Frequency</t>
  </si>
  <si>
    <t>Chart 24: Percent of Indemnity Claims Involving Cumulative Trauma</t>
  </si>
  <si>
    <t>Chart 25: Cumulative Trauma Claim Share Indexed to Q1 2018</t>
  </si>
  <si>
    <t>Accident Quarter</t>
  </si>
  <si>
    <t>Q1 2018</t>
  </si>
  <si>
    <t>Q2 2018</t>
  </si>
  <si>
    <t>Q3 2018</t>
  </si>
  <si>
    <t>Q4 2018</t>
  </si>
  <si>
    <t>Q1 2019</t>
  </si>
  <si>
    <t>Q2 2019</t>
  </si>
  <si>
    <t>Q3 2019</t>
  </si>
  <si>
    <t>Q4 2019</t>
  </si>
  <si>
    <t>Q2 2020</t>
  </si>
  <si>
    <t>Q3 2020</t>
  </si>
  <si>
    <t>Q4 2020</t>
  </si>
  <si>
    <t>3 Months</t>
  </si>
  <si>
    <t>6 Months</t>
  </si>
  <si>
    <t>9 Months</t>
  </si>
  <si>
    <t>12 Months</t>
  </si>
  <si>
    <t>Chart 26: Percent of Cumulative Trauma Claims by Region</t>
  </si>
  <si>
    <t>Chart 28: Average Indemnity Cost per Indemnity Claim</t>
  </si>
  <si>
    <t>Chart 29: Change in Average Indemnity Cost per Indemnity Claim</t>
  </si>
  <si>
    <t>Chart 30: Indemnity Cost Level Indexed to 2005</t>
  </si>
  <si>
    <t xml:space="preserve">Chart 1: Change in California Unemployment Rate </t>
  </si>
  <si>
    <t>Annual Unemployment Rate Change</t>
  </si>
  <si>
    <t>Chart 2: California Employment Change by Industry</t>
  </si>
  <si>
    <t>Great Recession (2008-2010)</t>
  </si>
  <si>
    <t>Arts &amp; Entertainment, Hospitality</t>
  </si>
  <si>
    <t>Other Services</t>
  </si>
  <si>
    <t>Mining</t>
  </si>
  <si>
    <t>Retail</t>
  </si>
  <si>
    <t>Wholesale</t>
  </si>
  <si>
    <t>Information</t>
  </si>
  <si>
    <t>Manufacturing</t>
  </si>
  <si>
    <t>Professional Services</t>
  </si>
  <si>
    <t>Public Administration</t>
  </si>
  <si>
    <t>Agriculture</t>
  </si>
  <si>
    <t>Construction</t>
  </si>
  <si>
    <t>Finance &amp; Insurance, Real Estate</t>
  </si>
  <si>
    <t>Education, Health Care</t>
  </si>
  <si>
    <t>Transportation &amp; Warehousing, Utilities</t>
  </si>
  <si>
    <t>All Industries</t>
  </si>
  <si>
    <t>Chart 3: California Employment Change by Wage Level</t>
  </si>
  <si>
    <t>Lowest 25% of 
Wage Earners</t>
  </si>
  <si>
    <t>Second Quartile of 
Wage Earners</t>
  </si>
  <si>
    <t>Third Quartile of 
Wage Earners</t>
  </si>
  <si>
    <t>Highest 25% of 
Wage Earners</t>
  </si>
  <si>
    <t>All Employees</t>
  </si>
  <si>
    <t>Finance &amp; Insurance</t>
  </si>
  <si>
    <t>Arts &amp; Entertainment</t>
  </si>
  <si>
    <t>Hospitality</t>
  </si>
  <si>
    <t>Chart 4: California Employment Change Forecasts Indexed to 2019</t>
  </si>
  <si>
    <t>2019</t>
  </si>
  <si>
    <t>2020</t>
  </si>
  <si>
    <t>2021</t>
  </si>
  <si>
    <t>2022</t>
  </si>
  <si>
    <t>2023</t>
  </si>
  <si>
    <t>Hospitality/Arts &amp; Entertainment</t>
  </si>
  <si>
    <t>Chart 5: Filed COVID-19 Workers’ Compensation Claims</t>
  </si>
  <si>
    <t>Insured Claims</t>
  </si>
  <si>
    <t>Self-Insured Claims</t>
  </si>
  <si>
    <t>Statewide</t>
  </si>
  <si>
    <t>Chart 6: COVID-19 Workers’ Compensation Claims Relative to Statewide Infections</t>
  </si>
  <si>
    <t>Executive Order Presumption
Period (Through 6/30/20)</t>
  </si>
  <si>
    <t>Initial SB 1159 Presumption Period (7/1/20 - 11/30/20)</t>
  </si>
  <si>
    <t>Winter Surge
(12/1/20 - 2/28/21)</t>
  </si>
  <si>
    <t>Vaccine Period
(3/1/21 - 5/31/21)</t>
  </si>
  <si>
    <t>California COVID-19 Infections</t>
  </si>
  <si>
    <t>Filed Statewide WC Claims</t>
  </si>
  <si>
    <t>Chart 7:  COVID-19 Claims as a Percent of Indemnity Claims</t>
  </si>
  <si>
    <t>Percent of Claims for April 2020 to April 2021</t>
  </si>
  <si>
    <t>Transportation</t>
  </si>
  <si>
    <t>Real Estate</t>
  </si>
  <si>
    <t>Utilities</t>
  </si>
  <si>
    <t>Administrative Services</t>
  </si>
  <si>
    <t>Outside Sales</t>
  </si>
  <si>
    <t>Education</t>
  </si>
  <si>
    <t>Clerical</t>
  </si>
  <si>
    <t>Health Care</t>
  </si>
  <si>
    <t>Chart 8: COVID-19 Claims as a Percent of Indemnity Claims Over Time</t>
  </si>
  <si>
    <t>Accident Month</t>
  </si>
  <si>
    <t>Apr-20</t>
  </si>
  <si>
    <t>Chart 9: Projected COVID-19 Claims for the Insured System</t>
  </si>
  <si>
    <t>1/1/2021 Filing Projected</t>
  </si>
  <si>
    <t>Updated Projection based on Actual Counts</t>
  </si>
  <si>
    <t>Chart 10: Projected COVID-19 Average Claim Costs</t>
  </si>
  <si>
    <t xml:space="preserve">  </t>
  </si>
  <si>
    <t>Mild
(No Hospitalization) Claims</t>
  </si>
  <si>
    <t>Severe (Hospitalization w/o ICU) Claims</t>
  </si>
  <si>
    <t>Critical (Hospitlaization w/ ICU and w/o Death) Claims</t>
  </si>
  <si>
    <t>Death Claims</t>
  </si>
  <si>
    <t>Projected Average
Over All COVID-19 
Claims</t>
  </si>
  <si>
    <t>Preliminary Average 
Based on Reported 
Information</t>
  </si>
  <si>
    <t>Chart 11: : Projected COVID-19 Claim Costs for the Insured System</t>
  </si>
  <si>
    <t>Updated Projection</t>
  </si>
  <si>
    <t>Chart 12: Reported Written Premium</t>
  </si>
  <si>
    <t>Insurer Reported Written Premium ($ Billions)</t>
  </si>
  <si>
    <t>Chart 13: Drivers of Written Premium Changes</t>
  </si>
  <si>
    <t>Change in Written Premium ($ Billions)</t>
  </si>
  <si>
    <t>Components of Written Premium</t>
  </si>
  <si>
    <t>2013 to 2014</t>
  </si>
  <si>
    <t>2014 to 2015</t>
  </si>
  <si>
    <t>2015 to 2016</t>
  </si>
  <si>
    <t>2016 to 2017</t>
  </si>
  <si>
    <t>2017 to 2018</t>
  </si>
  <si>
    <t>2020 to 2021
Forecast</t>
  </si>
  <si>
    <t>Changes in Average Insurer Charged Rates</t>
  </si>
  <si>
    <t>Increase in Employer Payrolls</t>
  </si>
  <si>
    <t>Chart 14: Average Charged Rate Per $100 of Payroll</t>
  </si>
  <si>
    <t>Insurance Policy Period</t>
  </si>
  <si>
    <t>Average Charged Rate Per $100 of Payroll</t>
  </si>
  <si>
    <t>1/21-3/21</t>
  </si>
  <si>
    <t>Chart 15: Changes in Average Rates Since 2015</t>
  </si>
  <si>
    <t>Average Industry Filed Manual Rate</t>
  </si>
  <si>
    <t>Average Charged Rate</t>
  </si>
  <si>
    <t>Average Advisory Pure Premium Rate</t>
  </si>
  <si>
    <t>COVID-19 Slowdown (2020)</t>
  </si>
  <si>
    <t>Percentage</t>
  </si>
  <si>
    <t>COVID-19 Claims as a Percent of Indemnity Claims</t>
  </si>
  <si>
    <t>Average Claim Cost</t>
  </si>
  <si>
    <t>Dollars in Millions</t>
  </si>
  <si>
    <t>2021 Forecast</t>
  </si>
  <si>
    <t>Policy Effective Period</t>
  </si>
  <si>
    <t>2020*</t>
  </si>
  <si>
    <t>2021 Projected*</t>
  </si>
  <si>
    <t>2022 Projected*</t>
  </si>
  <si>
    <t>2023 Projected*</t>
  </si>
  <si>
    <t>*Excluding COVID-19 Claims</t>
  </si>
  <si>
    <t>Frequency Indexed to 2008</t>
  </si>
  <si>
    <t>2019 (Preliminary)</t>
  </si>
  <si>
    <t>Data Evaluated as of</t>
  </si>
  <si>
    <t>Chart 27: Permanent Disability Claims per 100,000 Employees</t>
  </si>
  <si>
    <t>2022 (Projected)</t>
  </si>
  <si>
    <t>Accident/Calendar Year</t>
  </si>
  <si>
    <t>California-Focused Private Insurers</t>
  </si>
  <si>
    <t>2020 Excl. COVID-19 Claims</t>
  </si>
  <si>
    <t>Chart 18: Pure Premium and Insured Payroll by Industry</t>
  </si>
  <si>
    <t>Industry</t>
  </si>
  <si>
    <t>Share of Pure Premium</t>
  </si>
  <si>
    <t>Share of Payroll</t>
  </si>
  <si>
    <t>Agriculture, Mining</t>
  </si>
  <si>
    <t>Transportation &amp; Warehousing</t>
  </si>
  <si>
    <t xml:space="preserve">Utilities, Construction </t>
  </si>
  <si>
    <t>Retail, Wholesale</t>
  </si>
  <si>
    <t>Information, Professional Services</t>
  </si>
  <si>
    <t>Clerical, Outside Sales, Admin. Services, Finance &amp; Insurance, Real Estate</t>
  </si>
  <si>
    <t>Chart 46: Average Allocated Loss Adjustment Expenses per Indemnity Claim</t>
  </si>
  <si>
    <t>Year</t>
  </si>
  <si>
    <t>Average Allocated Loss Adjustment Expenses per Indemnity Claim</t>
  </si>
  <si>
    <t>Chart 47: Average Medical Cost Containment Program Cost per Indemnity Claim</t>
  </si>
  <si>
    <t>Average Medical Cost Containment Program Cost per Indemnity Claim</t>
  </si>
  <si>
    <t>Chart 48: Ratios of Allocated Loss Adjustment Expenses to Losses</t>
  </si>
  <si>
    <t>Ratios of Allocated Loss Adjustment Expenses to Losses</t>
  </si>
  <si>
    <t>Chart 49: Median Paid ALAE on Permanent Disability Claims</t>
  </si>
  <si>
    <t>Chart 50: Ratios of Unallocated Loss Adjustment Expenses to Losses</t>
  </si>
  <si>
    <t>Ratios of Unallocated Loss Adjustment Expenses to Losses</t>
  </si>
  <si>
    <t>Chart 51: Number of Lien Filings</t>
  </si>
  <si>
    <t xml:space="preserve">Chart 52: Distribution of Insured System Costs </t>
  </si>
  <si>
    <t>Incurred Indemnity Benefits</t>
  </si>
  <si>
    <t>Incurred Medical Benefits</t>
  </si>
  <si>
    <t>Loss Adjustment Expenses</t>
  </si>
  <si>
    <t>Commissions &amp; Other Acquisition Expenses</t>
  </si>
  <si>
    <t>General Expenses &amp; Premium Taxes</t>
  </si>
  <si>
    <t xml:space="preserve">Chart 53: Distribution of Paid Indemnity Benefits </t>
  </si>
  <si>
    <t>Temporary Disability</t>
  </si>
  <si>
    <t>Permanent Partial Disability</t>
  </si>
  <si>
    <t>Permanent Total Disability</t>
  </si>
  <si>
    <t>Death</t>
  </si>
  <si>
    <t>Other</t>
  </si>
  <si>
    <t xml:space="preserve">Chart 54: Distribution of Paid Medical Benefits </t>
  </si>
  <si>
    <t>Physicians</t>
  </si>
  <si>
    <t>Payments Made Directly to Injured Workers</t>
  </si>
  <si>
    <t>Inpatient and Outpatient Services</t>
  </si>
  <si>
    <t>Pharmaceuticals</t>
  </si>
  <si>
    <t>Medical-Legal Evaluations</t>
  </si>
  <si>
    <t>Medical Liens</t>
  </si>
  <si>
    <t>Medical Supplies and Equipment</t>
  </si>
  <si>
    <t>Chart 55: Distribution of 2020 Paid Medical by Category</t>
  </si>
  <si>
    <t>Physician Services</t>
  </si>
  <si>
    <t>Evaluation &amp; Management</t>
  </si>
  <si>
    <t>Surgery</t>
  </si>
  <si>
    <t>Physical Medicine</t>
  </si>
  <si>
    <t>Radiology</t>
  </si>
  <si>
    <t>Other Physician Services</t>
  </si>
  <si>
    <t>Opioids</t>
  </si>
  <si>
    <t>Other Controlled Substances</t>
  </si>
  <si>
    <t>Non-Controlled Substances, Generic</t>
  </si>
  <si>
    <t>Non-Controlled Substances, Brand</t>
  </si>
  <si>
    <t xml:space="preserve">Inpatient &amp; Outpatient Services </t>
  </si>
  <si>
    <t>Inpatient</t>
  </si>
  <si>
    <t>Outpatient</t>
  </si>
  <si>
    <t>Losses</t>
  </si>
  <si>
    <t>Other Expenses</t>
  </si>
  <si>
    <t>California (Private Insurers)</t>
  </si>
  <si>
    <t>Countrywide (Private Insurers)</t>
  </si>
  <si>
    <t>Chart 60: Average Return on Net Worth</t>
  </si>
  <si>
    <t>Fortune Magazine–All Industry</t>
  </si>
  <si>
    <t>Countrywide Workers' Compensation</t>
  </si>
  <si>
    <t>California Workers' Compensation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</si>
  <si>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</si>
  <si>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</si>
  <si>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</si>
  <si>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</si>
  <si>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</si>
  <si>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</si>
  <si>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</si>
  <si>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</si>
  <si>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</si>
  <si>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</si>
  <si>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</si>
  <si>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</si>
  <si>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</si>
  <si>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</si>
  <si>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2022 Projected</t>
  </si>
  <si>
    <t>Number of Liens Filed in Thousands</t>
  </si>
  <si>
    <t>Total</t>
  </si>
  <si>
    <t>Dollars in Billions</t>
  </si>
  <si>
    <t>Component</t>
  </si>
  <si>
    <t xml:space="preserve"> Indemnity Benefit</t>
  </si>
  <si>
    <t>Medical Benefit</t>
  </si>
  <si>
    <t>Chart 58: Projected Combined Loss and Expense Ratios</t>
  </si>
  <si>
    <t>Combined Ratio</t>
  </si>
  <si>
    <t>Chart 59: Private Insurer Reported Combined Ratios</t>
  </si>
  <si>
    <t>Median Paid ALAE on Permanent Disability Claims</t>
  </si>
  <si>
    <t>Chart 35: Medical Cost per Indemnity Claim by State</t>
  </si>
  <si>
    <t>Medical Cost per Indemnity Claim</t>
  </si>
  <si>
    <t>Chart 31: Indemnity Cost per Indemnity Claim by State</t>
  </si>
  <si>
    <t>Indemnity Cost per Indemnity Claim</t>
  </si>
  <si>
    <t>Chart 32: Average Medical Cost per Indemnity Claim</t>
  </si>
  <si>
    <t>Average Medical Cost per Indemnity Claim</t>
  </si>
  <si>
    <t>Chart 33: Change in Average Medical Cost per Indemnity Claim</t>
  </si>
  <si>
    <t>Chart 36: Medical Service Cost Level Indexed to 2012</t>
  </si>
  <si>
    <t>Medical Service Period</t>
  </si>
  <si>
    <t>Change in Average Paid per Transaction</t>
  </si>
  <si>
    <t>Change in Average Number of Transactions per Claim</t>
  </si>
  <si>
    <t>Change in Average Paid per Claim</t>
  </si>
  <si>
    <t>2020 Pre-
Pandemic</t>
  </si>
  <si>
    <t>2020 
Pandemic</t>
  </si>
  <si>
    <t>2021 Q1</t>
  </si>
  <si>
    <t>Chart 37: Pharmaceutical Cost Level Indexed to 2012</t>
  </si>
  <si>
    <t>Change in Pharmaceutical Cost</t>
  </si>
  <si>
    <t>Chart 38: Change in Average Telemedicine Transactions per Claim</t>
  </si>
  <si>
    <t>Percent Change from Same Period of Prior Year</t>
  </si>
  <si>
    <t>March
2020</t>
  </si>
  <si>
    <t>April
2020</t>
  </si>
  <si>
    <t>May
20</t>
  </si>
  <si>
    <t>June
2020</t>
  </si>
  <si>
    <t>July
2020</t>
  </si>
  <si>
    <t>August
2020</t>
  </si>
  <si>
    <t>September
2020</t>
  </si>
  <si>
    <t>October
2020</t>
  </si>
  <si>
    <t>November
2020</t>
  </si>
  <si>
    <t>December
2020</t>
  </si>
  <si>
    <t>January
2021</t>
  </si>
  <si>
    <t>February
2021</t>
  </si>
  <si>
    <t>Chart 39: Percent of Ultimate Medical Cost Paid at 3 Years</t>
  </si>
  <si>
    <t>Percent of Ultimate Medical Cost Paid at 3 Years</t>
  </si>
  <si>
    <t>CA (12/31/2012)</t>
  </si>
  <si>
    <t>CA (12/31/2020)</t>
  </si>
  <si>
    <t>Chart 40: Percent of Medical Losses Paid by Year</t>
  </si>
  <si>
    <t>Paid in Year 1</t>
  </si>
  <si>
    <t>Paid in Year 2</t>
  </si>
  <si>
    <t>Paid in Years 3-5</t>
  </si>
  <si>
    <t>Paid in Years 6-8</t>
  </si>
  <si>
    <t>Paid After Year 8</t>
  </si>
  <si>
    <t>California</t>
  </si>
  <si>
    <t>NCCI States</t>
  </si>
  <si>
    <t>Chart 41: Percent of Indemnity Claims Unreported at 12 Months</t>
  </si>
  <si>
    <t>Percent of Indemnity Claims Unreported at 12 Months</t>
  </si>
  <si>
    <t>Percent of Indemnity Claims Open at 60 Months</t>
  </si>
  <si>
    <t>Chart 43: Percent of Open Indemnity Claims Closed During Next Year</t>
  </si>
  <si>
    <t>Percent of Open Indemnity Claims Closed During Next Year</t>
  </si>
  <si>
    <t>Chart 45: Distrtibution of 2020 Paid Frictional Costs</t>
  </si>
  <si>
    <t>Type of Frictional Costs</t>
  </si>
  <si>
    <t>Share of Paid Frictional Costs</t>
  </si>
  <si>
    <t>Defense Attorney Expenses</t>
  </si>
  <si>
    <t>Medical Cost Containment Program Costs</t>
  </si>
  <si>
    <t>Applicant Attorney Fees</t>
  </si>
  <si>
    <t>Medical-Legal Costs</t>
  </si>
  <si>
    <t>Other Allocated Loss Adjustment Expense Costs</t>
  </si>
  <si>
    <t>Unallocated Loss Adjustment Expenses</t>
  </si>
  <si>
    <t>Percent Change in Average Medical Cost per Indemnity Claim</t>
  </si>
  <si>
    <t>Chart 42: Percent of Indemnity Claims Open at 60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</si>
</sst>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&quot;$&quot;#,##0.00"/>
    <numFmt numFmtId="167" formatCode="&quot;$&quot;#,##0.0"/>
    <numFmt numFmtId="168" formatCode="&quot;$&quot;#,##0"/>
    <numFmt numFmtId="169" formatCode="#,##0.000"/>
    <numFmt numFmtId="170" formatCode="_(* #,##0_);_(* \(#,##0\);_(* &quot;-&quot;??_);_(@_)"/>
    <numFmt numFmtId="171" formatCode="&quot;$&quot;#,##0.0_);\(&quot;$&quot;#,##0.0\)"/>
    <numFmt numFmtId="172" formatCode="_(&quot;$&quot;* #,##0_);_(&quot;$&quot;* \(#,##0\);_(&quot;$&quot;* &quot;-&quot;??_);_(@_)"/>
    <numFmt numFmtId="173" formatCode="0.000"/>
    <numFmt numFmtId="174" formatCode="00"/>
    <numFmt numFmtId="175" formatCode="&quot;$&quot;#,##0.000"/>
    <numFmt numFmtId="176" formatCode="_(* #,##0.0_);_(* \(#,##0.0\);_(* &quot;-&quot;??_);_(@_)"/>
    <numFmt numFmtId="177" formatCode="00.0%"/>
    <numFmt numFmtId="178" formatCode="00%"/>
    <numFmt numFmtId="179" formatCode="&quot;$&quot;#,##0.0_);[Red]\(&quot;$&quot;#,##0.0\)"/>
  </numFmts>
  <fonts count="17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Univers 55"/>
      <family val="2"/>
    </font>
    <font>
      <sz val="12"/>
      <name val="Arial MT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Tahom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Univers 55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44">
    <xf numFmtId="0" fontId="0" fillId="0" borderId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6" fillId="0" borderId="0"/>
    <xf numFmtId="0" fontId="3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7" fillId="0" borderId="0"/>
    <xf numFmtId="0" fontId="1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11" fillId="0" borderId="0"/>
    <xf numFmtId="0" fontId="3" fillId="0" borderId="0"/>
    <xf numFmtId="0" fontId="2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11" fillId="0" borderId="0"/>
    <xf numFmtId="0" fontId="10" fillId="0" borderId="0"/>
    <xf numFmtId="0" fontId="1" fillId="0" borderId="0"/>
    <xf numFmtId="0" fontId="11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1" fillId="0" borderId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7" fillId="0" borderId="0"/>
    <xf numFmtId="0" fontId="13" fillId="0" borderId="0"/>
    <xf numFmtId="0" fontId="14" fillId="0" borderId="0"/>
    <xf numFmtId="0" fontId="1" fillId="0" borderId="0"/>
    <xf numFmtId="0" fontId="8" fillId="0" borderId="0"/>
    <xf numFmtId="9" fontId="1" fillId="0" borderId="0" applyFont="0" applyFill="0" applyBorder="0" applyAlignment="0" applyProtection="0"/>
    <xf numFmtId="0" fontId="1" fillId="0" borderId="0"/>
  </cellStyleXfs>
  <cellXfs count="365">
    <xf numFmtId="0" fontId="0" fillId="0" borderId="0" xfId="0"/>
    <xf numFmtId="0" fontId="12" fillId="0" borderId="0" xfId="0" applyFont="1"/>
    <xf numFmtId="0" fontId="11" fillId="0" borderId="0" xfId="0" applyFont="1"/>
    <xf numFmtId="0" fontId="12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2" xfId="0" applyNumberFormat="1" applyFont="1" applyBorder="1" applyAlignment="1">
      <alignment horizontal="center"/>
    </xf>
    <xf numFmtId="9" fontId="11" fillId="0" borderId="5" xfId="116" applyFont="1" applyBorder="1" applyAlignment="1">
      <alignment horizontal="center"/>
    </xf>
    <xf numFmtId="0" fontId="11" fillId="0" borderId="2" xfId="0" quotePrefix="1" applyFont="1" applyBorder="1" applyAlignment="1">
      <alignment horizontal="center"/>
    </xf>
    <xf numFmtId="9" fontId="11" fillId="0" borderId="6" xfId="116" applyFont="1" applyBorder="1" applyAlignment="1">
      <alignment horizontal="center"/>
    </xf>
    <xf numFmtId="0" fontId="11" fillId="0" borderId="2" xfId="0" quotePrefix="1" applyNumberFormat="1" applyFont="1" applyBorder="1" applyAlignment="1">
      <alignment horizontal="center"/>
    </xf>
    <xf numFmtId="9" fontId="11" fillId="0" borderId="7" xfId="116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readingOrder="1"/>
    </xf>
    <xf numFmtId="0" fontId="11" fillId="0" borderId="0" xfId="0" applyFont="1" applyBorder="1"/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3" fillId="0" borderId="2" xfId="96" applyFont="1" applyBorder="1" applyAlignment="1">
      <alignment horizontal="center" vertical="center"/>
    </xf>
    <xf numFmtId="0" fontId="3" fillId="0" borderId="2" xfId="96" applyFont="1" applyFill="1" applyBorder="1" applyAlignment="1">
      <alignment horizontal="center" vertical="center"/>
    </xf>
    <xf numFmtId="1" fontId="11" fillId="0" borderId="6" xfId="0" applyNumberFormat="1" applyFont="1" applyBorder="1" applyAlignment="1">
      <alignment horizontal="center"/>
    </xf>
    <xf numFmtId="0" fontId="3" fillId="0" borderId="3" xfId="96" applyFont="1" applyFill="1" applyBorder="1" applyAlignment="1">
      <alignment horizontal="center" vertical="center"/>
    </xf>
    <xf numFmtId="1" fontId="11" fillId="0" borderId="10" xfId="29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" fontId="11" fillId="0" borderId="7" xfId="0" applyNumberFormat="1" applyFont="1" applyBorder="1" applyAlignment="1">
      <alignment horizontal="center"/>
    </xf>
    <xf numFmtId="0" fontId="12" fillId="0" borderId="9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1" fontId="11" fillId="0" borderId="2" xfId="0" applyNumberFormat="1" applyFont="1" applyBorder="1" applyAlignment="1">
      <alignment horizontal="center" vertical="center" wrapText="1"/>
    </xf>
    <xf numFmtId="1" fontId="11" fillId="0" borderId="0" xfId="0" applyNumberFormat="1" applyFont="1" applyBorder="1" applyAlignment="1">
      <alignment horizontal="center" vertical="center"/>
    </xf>
    <xf numFmtId="1" fontId="11" fillId="0" borderId="2" xfId="0" applyNumberFormat="1" applyFont="1" applyBorder="1" applyAlignment="1">
      <alignment horizontal="center" vertical="center"/>
    </xf>
    <xf numFmtId="1" fontId="11" fillId="0" borderId="3" xfId="0" applyNumberFormat="1" applyFont="1" applyBorder="1" applyAlignment="1">
      <alignment horizontal="center" vertical="center"/>
    </xf>
    <xf numFmtId="164" fontId="3" fillId="0" borderId="2" xfId="40" applyNumberFormat="1" applyFont="1" applyBorder="1" applyAlignment="1">
      <alignment horizontal="center"/>
    </xf>
    <xf numFmtId="164" fontId="3" fillId="0" borderId="3" xfId="40" applyNumberFormat="1" applyFont="1" applyBorder="1" applyAlignment="1">
      <alignment horizontal="center"/>
    </xf>
    <xf numFmtId="0" fontId="3" fillId="0" borderId="2" xfId="40" applyFont="1" applyBorder="1" applyAlignment="1">
      <alignment horizontal="center"/>
    </xf>
    <xf numFmtId="0" fontId="3" fillId="0" borderId="3" xfId="40" applyFont="1" applyBorder="1" applyAlignment="1">
      <alignment horizontal="center"/>
    </xf>
    <xf numFmtId="1" fontId="11" fillId="0" borderId="6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1" fontId="11" fillId="0" borderId="7" xfId="0" applyNumberFormat="1" applyFont="1" applyBorder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1" fontId="11" fillId="0" borderId="0" xfId="29" applyNumberFormat="1" applyFont="1" applyAlignment="1">
      <alignment horizontal="center"/>
    </xf>
    <xf numFmtId="1" fontId="11" fillId="0" borderId="0" xfId="0" applyNumberFormat="1" applyFont="1" applyAlignment="1">
      <alignment horizontal="center"/>
    </xf>
    <xf numFmtId="1" fontId="3" fillId="0" borderId="6" xfId="66" applyNumberFormat="1" applyFont="1" applyBorder="1" applyAlignment="1">
      <alignment horizontal="center"/>
    </xf>
    <xf numFmtId="166" fontId="11" fillId="0" borderId="6" xfId="0" applyNumberFormat="1" applyFont="1" applyBorder="1" applyAlignment="1">
      <alignment horizontal="center"/>
    </xf>
    <xf numFmtId="166" fontId="11" fillId="0" borderId="0" xfId="0" applyNumberFormat="1" applyFont="1"/>
    <xf numFmtId="0" fontId="12" fillId="0" borderId="2" xfId="0" applyFont="1" applyBorder="1" applyAlignment="1">
      <alignment horizontal="center"/>
    </xf>
    <xf numFmtId="166" fontId="12" fillId="0" borderId="6" xfId="0" applyNumberFormat="1" applyFont="1" applyBorder="1" applyAlignment="1">
      <alignment horizontal="center"/>
    </xf>
    <xf numFmtId="166" fontId="11" fillId="0" borderId="7" xfId="0" applyNumberFormat="1" applyFont="1" applyBorder="1" applyAlignment="1">
      <alignment horizontal="center"/>
    </xf>
    <xf numFmtId="0" fontId="11" fillId="0" borderId="4" xfId="0" applyFont="1" applyBorder="1"/>
    <xf numFmtId="169" fontId="11" fillId="0" borderId="4" xfId="0" applyNumberFormat="1" applyFont="1" applyBorder="1" applyAlignment="1">
      <alignment horizontal="center"/>
    </xf>
    <xf numFmtId="0" fontId="11" fillId="0" borderId="2" xfId="0" applyFont="1" applyBorder="1"/>
    <xf numFmtId="169" fontId="11" fillId="0" borderId="2" xfId="0" applyNumberFormat="1" applyFont="1" applyBorder="1" applyAlignment="1">
      <alignment horizontal="center"/>
    </xf>
    <xf numFmtId="0" fontId="11" fillId="0" borderId="3" xfId="0" applyFont="1" applyBorder="1"/>
    <xf numFmtId="169" fontId="11" fillId="0" borderId="3" xfId="0" applyNumberFormat="1" applyFont="1" applyBorder="1" applyAlignment="1">
      <alignment horizontal="center"/>
    </xf>
    <xf numFmtId="9" fontId="11" fillId="0" borderId="6" xfId="0" applyNumberFormat="1" applyFont="1" applyBorder="1" applyAlignment="1">
      <alignment horizontal="right" indent="17"/>
    </xf>
    <xf numFmtId="9" fontId="11" fillId="0" borderId="7" xfId="0" applyNumberFormat="1" applyFont="1" applyBorder="1" applyAlignment="1">
      <alignment horizontal="right" indent="17"/>
    </xf>
    <xf numFmtId="0" fontId="11" fillId="0" borderId="0" xfId="0" applyFont="1" applyAlignment="1">
      <alignment horizontal="center"/>
    </xf>
    <xf numFmtId="9" fontId="11" fillId="0" borderId="0" xfId="116" applyFont="1" applyBorder="1" applyAlignment="1">
      <alignment horizontal="right" indent="4"/>
    </xf>
    <xf numFmtId="9" fontId="11" fillId="0" borderId="0" xfId="116" applyFont="1" applyBorder="1" applyAlignment="1">
      <alignment horizontal="right" indent="2"/>
    </xf>
    <xf numFmtId="9" fontId="11" fillId="0" borderId="6" xfId="116" applyFont="1" applyBorder="1" applyAlignment="1">
      <alignment horizontal="right" indent="6"/>
    </xf>
    <xf numFmtId="9" fontId="11" fillId="0" borderId="10" xfId="116" applyFont="1" applyBorder="1" applyAlignment="1">
      <alignment horizontal="right" indent="4"/>
    </xf>
    <xf numFmtId="9" fontId="11" fillId="0" borderId="10" xfId="116" applyFont="1" applyBorder="1" applyAlignment="1">
      <alignment horizontal="right" indent="2"/>
    </xf>
    <xf numFmtId="9" fontId="11" fillId="0" borderId="7" xfId="116" applyFont="1" applyBorder="1" applyAlignment="1">
      <alignment horizontal="right" indent="6"/>
    </xf>
    <xf numFmtId="0" fontId="12" fillId="0" borderId="8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11" fillId="0" borderId="5" xfId="0" applyFont="1" applyBorder="1" applyAlignment="1">
      <alignment horizontal="right" indent="12"/>
    </xf>
    <xf numFmtId="1" fontId="11" fillId="0" borderId="6" xfId="0" applyNumberFormat="1" applyFont="1" applyBorder="1" applyAlignment="1">
      <alignment horizontal="right" indent="12"/>
    </xf>
    <xf numFmtId="0" fontId="11" fillId="0" borderId="6" xfId="0" applyFont="1" applyBorder="1" applyAlignment="1">
      <alignment horizontal="right" indent="12"/>
    </xf>
    <xf numFmtId="0" fontId="12" fillId="0" borderId="3" xfId="0" applyFont="1" applyBorder="1" applyAlignment="1">
      <alignment horizontal="center"/>
    </xf>
    <xf numFmtId="0" fontId="12" fillId="0" borderId="7" xfId="0" applyFont="1" applyBorder="1" applyAlignment="1">
      <alignment horizontal="right" indent="12"/>
    </xf>
    <xf numFmtId="0" fontId="3" fillId="0" borderId="2" xfId="49" quotePrefix="1" applyFont="1" applyBorder="1" applyAlignment="1">
      <alignment horizontal="center"/>
    </xf>
    <xf numFmtId="168" fontId="3" fillId="0" borderId="6" xfId="49" applyNumberFormat="1" applyFont="1" applyBorder="1" applyAlignment="1">
      <alignment horizontal="right" indent="11"/>
    </xf>
    <xf numFmtId="0" fontId="12" fillId="0" borderId="8" xfId="0" applyFont="1" applyBorder="1" applyAlignment="1">
      <alignment horizontal="left"/>
    </xf>
    <xf numFmtId="165" fontId="11" fillId="0" borderId="6" xfId="116" applyNumberFormat="1" applyFont="1" applyBorder="1" applyAlignment="1">
      <alignment horizontal="right" indent="17"/>
    </xf>
    <xf numFmtId="165" fontId="11" fillId="0" borderId="7" xfId="116" applyNumberFormat="1" applyFont="1" applyBorder="1" applyAlignment="1">
      <alignment horizontal="right" indent="17"/>
    </xf>
    <xf numFmtId="0" fontId="12" fillId="0" borderId="11" xfId="0" applyFont="1" applyBorder="1" applyAlignment="1">
      <alignment horizontal="center"/>
    </xf>
    <xf numFmtId="165" fontId="3" fillId="0" borderId="12" xfId="116" applyNumberFormat="1" applyFont="1" applyBorder="1" applyAlignment="1">
      <alignment horizontal="center"/>
    </xf>
    <xf numFmtId="165" fontId="3" fillId="0" borderId="0" xfId="116" applyNumberFormat="1" applyFont="1" applyBorder="1" applyAlignment="1">
      <alignment horizontal="center"/>
    </xf>
    <xf numFmtId="165" fontId="3" fillId="0" borderId="6" xfId="116" applyNumberFormat="1" applyFont="1" applyBorder="1" applyAlignment="1">
      <alignment horizontal="center"/>
    </xf>
    <xf numFmtId="165" fontId="3" fillId="0" borderId="13" xfId="116" applyNumberFormat="1" applyFont="1" applyBorder="1" applyAlignment="1">
      <alignment horizontal="center"/>
    </xf>
    <xf numFmtId="165" fontId="3" fillId="0" borderId="10" xfId="116" applyNumberFormat="1" applyFont="1" applyBorder="1" applyAlignment="1">
      <alignment horizontal="center"/>
    </xf>
    <xf numFmtId="165" fontId="3" fillId="0" borderId="7" xfId="116" applyNumberFormat="1" applyFont="1" applyBorder="1" applyAlignment="1">
      <alignment horizontal="center"/>
    </xf>
    <xf numFmtId="3" fontId="3" fillId="0" borderId="14" xfId="40" applyNumberFormat="1" applyFont="1" applyBorder="1" applyAlignment="1">
      <alignment horizontal="center"/>
    </xf>
    <xf numFmtId="3" fontId="3" fillId="0" borderId="12" xfId="40" applyNumberFormat="1" applyFont="1" applyBorder="1" applyAlignment="1">
      <alignment horizontal="center"/>
    </xf>
    <xf numFmtId="3" fontId="3" fillId="0" borderId="0" xfId="40" applyNumberFormat="1" applyFont="1" applyBorder="1" applyAlignment="1">
      <alignment horizontal="center"/>
    </xf>
    <xf numFmtId="3" fontId="3" fillId="0" borderId="6" xfId="40" applyNumberFormat="1" applyFont="1" applyBorder="1" applyAlignment="1">
      <alignment horizontal="center"/>
    </xf>
    <xf numFmtId="3" fontId="3" fillId="0" borderId="13" xfId="40" applyNumberFormat="1" applyFont="1" applyBorder="1" applyAlignment="1">
      <alignment horizontal="center"/>
    </xf>
    <xf numFmtId="3" fontId="3" fillId="0" borderId="10" xfId="40" applyNumberFormat="1" applyFont="1" applyBorder="1" applyAlignment="1">
      <alignment horizontal="center"/>
    </xf>
    <xf numFmtId="3" fontId="3" fillId="0" borderId="7" xfId="40" applyNumberFormat="1" applyFont="1" applyBorder="1" applyAlignment="1">
      <alignment horizontal="center"/>
    </xf>
    <xf numFmtId="3" fontId="3" fillId="0" borderId="15" xfId="40" applyNumberFormat="1" applyFont="1" applyBorder="1" applyAlignment="1">
      <alignment horizontal="center"/>
    </xf>
    <xf numFmtId="3" fontId="3" fillId="0" borderId="5" xfId="40" applyNumberFormat="1" applyFont="1" applyBorder="1" applyAlignment="1">
      <alignment horizontal="center"/>
    </xf>
    <xf numFmtId="9" fontId="11" fillId="0" borderId="14" xfId="116" applyFont="1" applyBorder="1" applyAlignment="1">
      <alignment horizontal="center"/>
    </xf>
    <xf numFmtId="9" fontId="11" fillId="0" borderId="15" xfId="116" applyFont="1" applyBorder="1" applyAlignment="1">
      <alignment horizontal="center"/>
    </xf>
    <xf numFmtId="9" fontId="11" fillId="0" borderId="12" xfId="116" applyFont="1" applyBorder="1" applyAlignment="1">
      <alignment horizontal="center"/>
    </xf>
    <xf numFmtId="9" fontId="11" fillId="0" borderId="0" xfId="116" applyFont="1" applyBorder="1" applyAlignment="1">
      <alignment horizontal="center"/>
    </xf>
    <xf numFmtId="9" fontId="11" fillId="0" borderId="13" xfId="116" applyFont="1" applyBorder="1" applyAlignment="1">
      <alignment horizontal="center"/>
    </xf>
    <xf numFmtId="9" fontId="11" fillId="0" borderId="10" xfId="116" applyFont="1" applyBorder="1" applyAlignment="1">
      <alignment horizontal="center"/>
    </xf>
    <xf numFmtId="9" fontId="11" fillId="0" borderId="14" xfId="116" applyFont="1" applyBorder="1" applyAlignment="1">
      <alignment horizontal="right" indent="9"/>
    </xf>
    <xf numFmtId="9" fontId="11" fillId="0" borderId="15" xfId="116" applyFont="1" applyBorder="1" applyAlignment="1">
      <alignment horizontal="right" indent="6"/>
    </xf>
    <xf numFmtId="9" fontId="11" fillId="0" borderId="5" xfId="116" applyFont="1" applyBorder="1" applyAlignment="1">
      <alignment horizontal="right" indent="6"/>
    </xf>
    <xf numFmtId="9" fontId="11" fillId="0" borderId="12" xfId="116" applyFont="1" applyBorder="1" applyAlignment="1">
      <alignment horizontal="right" indent="9"/>
    </xf>
    <xf numFmtId="9" fontId="11" fillId="0" borderId="0" xfId="116" applyFont="1" applyBorder="1" applyAlignment="1">
      <alignment horizontal="right" indent="6"/>
    </xf>
    <xf numFmtId="9" fontId="11" fillId="0" borderId="13" xfId="116" applyFont="1" applyBorder="1" applyAlignment="1">
      <alignment horizontal="right" indent="9"/>
    </xf>
    <xf numFmtId="9" fontId="11" fillId="0" borderId="10" xfId="116" applyFont="1" applyBorder="1" applyAlignment="1">
      <alignment horizontal="right" indent="6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62" applyFont="1"/>
    <xf numFmtId="170" fontId="3" fillId="0" borderId="0" xfId="1" applyNumberFormat="1" applyFont="1" applyAlignment="1"/>
    <xf numFmtId="170" fontId="3" fillId="0" borderId="0" xfId="1" applyNumberFormat="1" applyFont="1" applyAlignment="1">
      <alignment horizontal="center" vertical="center"/>
    </xf>
    <xf numFmtId="14" fontId="12" fillId="0" borderId="0" xfId="62" applyNumberFormat="1" applyFont="1"/>
    <xf numFmtId="0" fontId="1" fillId="0" borderId="0" xfId="62" applyFont="1" applyAlignment="1">
      <alignment wrapText="1"/>
    </xf>
    <xf numFmtId="0" fontId="1" fillId="0" borderId="0" xfId="62" applyFont="1"/>
    <xf numFmtId="9" fontId="11" fillId="0" borderId="0" xfId="79" applyNumberFormat="1" applyFont="1" applyAlignment="1">
      <alignment horizontal="center"/>
    </xf>
    <xf numFmtId="170" fontId="3" fillId="0" borderId="0" xfId="1" applyNumberFormat="1" applyFont="1"/>
    <xf numFmtId="5" fontId="3" fillId="0" borderId="0" xfId="1" applyNumberFormat="1" applyFont="1" applyAlignment="1">
      <alignment horizontal="center"/>
    </xf>
    <xf numFmtId="168" fontId="3" fillId="0" borderId="0" xfId="40" applyNumberFormat="1" applyFont="1" applyAlignment="1">
      <alignment horizontal="center"/>
    </xf>
    <xf numFmtId="0" fontId="3" fillId="0" borderId="12" xfId="50" applyFont="1" applyBorder="1" applyAlignment="1">
      <alignment horizontal="center"/>
    </xf>
    <xf numFmtId="171" fontId="3" fillId="0" borderId="6" xfId="50" applyNumberFormat="1" applyFont="1" applyBorder="1" applyAlignment="1">
      <alignment horizontal="right" indent="13"/>
    </xf>
    <xf numFmtId="171" fontId="3" fillId="0" borderId="6" xfId="76" applyNumberFormat="1" applyFont="1" applyBorder="1" applyAlignment="1">
      <alignment horizontal="right" indent="13"/>
    </xf>
    <xf numFmtId="0" fontId="11" fillId="0" borderId="13" xfId="0" applyFont="1" applyBorder="1"/>
    <xf numFmtId="171" fontId="3" fillId="0" borderId="7" xfId="76" applyNumberFormat="1" applyFont="1" applyBorder="1" applyAlignment="1">
      <alignment horizontal="right" indent="13"/>
    </xf>
    <xf numFmtId="0" fontId="11" fillId="0" borderId="6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1" fillId="0" borderId="4" xfId="0" applyFont="1" applyBorder="1" applyAlignment="1">
      <alignment horizontal="left"/>
    </xf>
    <xf numFmtId="167" fontId="11" fillId="0" borderId="4" xfId="0" applyNumberFormat="1" applyFont="1" applyBorder="1" applyAlignment="1">
      <alignment horizontal="center"/>
    </xf>
    <xf numFmtId="167" fontId="11" fillId="0" borderId="5" xfId="0" applyNumberFormat="1" applyFont="1" applyBorder="1" applyAlignment="1">
      <alignment horizontal="center"/>
    </xf>
    <xf numFmtId="0" fontId="11" fillId="0" borderId="3" xfId="0" applyFont="1" applyBorder="1" applyAlignment="1">
      <alignment horizontal="left"/>
    </xf>
    <xf numFmtId="167" fontId="11" fillId="0" borderId="3" xfId="0" applyNumberFormat="1" applyFont="1" applyBorder="1" applyAlignment="1">
      <alignment horizontal="center"/>
    </xf>
    <xf numFmtId="167" fontId="11" fillId="0" borderId="7" xfId="0" applyNumberFormat="1" applyFont="1" applyBorder="1" applyAlignment="1">
      <alignment horizontal="center"/>
    </xf>
    <xf numFmtId="166" fontId="3" fillId="0" borderId="6" xfId="76" applyNumberFormat="1" applyFont="1" applyBorder="1" applyAlignment="1">
      <alignment horizontal="center"/>
    </xf>
    <xf numFmtId="166" fontId="3" fillId="0" borderId="7" xfId="76" applyNumberFormat="1" applyFont="1" applyBorder="1" applyAlignment="1">
      <alignment horizontal="center"/>
    </xf>
    <xf numFmtId="0" fontId="3" fillId="0" borderId="0" xfId="76" applyFont="1" applyAlignment="1">
      <alignment horizontal="center"/>
    </xf>
    <xf numFmtId="7" fontId="3" fillId="0" borderId="0" xfId="76" applyNumberFormat="1" applyFont="1" applyAlignment="1">
      <alignment horizontal="center"/>
    </xf>
    <xf numFmtId="17" fontId="11" fillId="0" borderId="4" xfId="0" applyNumberFormat="1" applyFont="1" applyBorder="1" applyAlignment="1">
      <alignment horizontal="center"/>
    </xf>
    <xf numFmtId="17" fontId="11" fillId="0" borderId="2" xfId="0" applyNumberFormat="1" applyFont="1" applyBorder="1" applyAlignment="1">
      <alignment horizontal="center"/>
    </xf>
    <xf numFmtId="17" fontId="11" fillId="0" borderId="3" xfId="0" applyNumberFormat="1" applyFont="1" applyBorder="1" applyAlignment="1">
      <alignment horizontal="center"/>
    </xf>
    <xf numFmtId="0" fontId="1" fillId="0" borderId="0" xfId="50" applyFont="1"/>
    <xf numFmtId="0" fontId="1" fillId="0" borderId="0" xfId="50" applyFont="1" applyAlignment="1">
      <alignment horizontal="center"/>
    </xf>
    <xf numFmtId="0" fontId="3" fillId="0" borderId="3" xfId="96" applyFont="1" applyBorder="1" applyAlignment="1">
      <alignment horizontal="center" vertical="center"/>
    </xf>
    <xf numFmtId="0" fontId="1" fillId="0" borderId="1" xfId="50" applyFont="1" applyBorder="1" applyAlignment="1">
      <alignment horizontal="center"/>
    </xf>
    <xf numFmtId="0" fontId="1" fillId="0" borderId="3" xfId="76" applyFont="1" applyBorder="1" applyAlignment="1">
      <alignment horizontal="center" wrapText="1"/>
    </xf>
    <xf numFmtId="0" fontId="1" fillId="0" borderId="7" xfId="76" applyFont="1" applyBorder="1" applyAlignment="1">
      <alignment horizontal="center" wrapText="1"/>
    </xf>
    <xf numFmtId="0" fontId="1" fillId="0" borderId="4" xfId="50" applyFont="1" applyBorder="1" applyAlignment="1">
      <alignment horizontal="center"/>
    </xf>
    <xf numFmtId="0" fontId="1" fillId="0" borderId="5" xfId="50" applyFont="1" applyBorder="1" applyAlignment="1">
      <alignment horizontal="center"/>
    </xf>
    <xf numFmtId="0" fontId="1" fillId="0" borderId="0" xfId="40" applyFont="1"/>
    <xf numFmtId="0" fontId="1" fillId="0" borderId="0" xfId="40" quotePrefix="1" applyFont="1" applyAlignment="1">
      <alignment horizontal="center" vertical="center" wrapText="1"/>
    </xf>
    <xf numFmtId="165" fontId="1" fillId="0" borderId="0" xfId="40" applyNumberFormat="1" applyFont="1"/>
    <xf numFmtId="0" fontId="1" fillId="0" borderId="0" xfId="40" quotePrefix="1" applyFont="1" applyAlignment="1">
      <alignment horizontal="center" wrapText="1"/>
    </xf>
    <xf numFmtId="17" fontId="1" fillId="0" borderId="0" xfId="40" quotePrefix="1" applyNumberFormat="1" applyFont="1"/>
    <xf numFmtId="0" fontId="11" fillId="0" borderId="0" xfId="62" applyFont="1"/>
    <xf numFmtId="9" fontId="11" fillId="0" borderId="0" xfId="62" applyNumberFormat="1" applyFont="1" applyAlignment="1">
      <alignment horizontal="center"/>
    </xf>
    <xf numFmtId="0" fontId="1" fillId="0" borderId="0" xfId="40" quotePrefix="1" applyFont="1" applyAlignment="1">
      <alignment wrapText="1"/>
    </xf>
    <xf numFmtId="0" fontId="1" fillId="0" borderId="0" xfId="40" applyFont="1" applyAlignment="1">
      <alignment wrapText="1"/>
    </xf>
    <xf numFmtId="0" fontId="1" fillId="0" borderId="0" xfId="40" quotePrefix="1" applyFont="1" applyAlignment="1">
      <alignment horizontal="center"/>
    </xf>
    <xf numFmtId="165" fontId="11" fillId="0" borderId="0" xfId="62" applyNumberFormat="1" applyFont="1" applyAlignment="1">
      <alignment horizontal="center"/>
    </xf>
    <xf numFmtId="166" fontId="11" fillId="0" borderId="0" xfId="0" applyNumberFormat="1" applyFont="1" applyAlignment="1">
      <alignment horizontal="center"/>
    </xf>
    <xf numFmtId="166" fontId="11" fillId="0" borderId="2" xfId="0" applyNumberFormat="1" applyFont="1" applyBorder="1" applyAlignment="1">
      <alignment horizontal="center"/>
    </xf>
    <xf numFmtId="166" fontId="11" fillId="0" borderId="10" xfId="0" applyNumberFormat="1" applyFont="1" applyBorder="1" applyAlignment="1">
      <alignment horizontal="center"/>
    </xf>
    <xf numFmtId="166" fontId="11" fillId="0" borderId="3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1" fontId="11" fillId="0" borderId="12" xfId="0" applyNumberFormat="1" applyFont="1" applyBorder="1" applyAlignment="1">
      <alignment horizontal="center"/>
    </xf>
    <xf numFmtId="1" fontId="11" fillId="0" borderId="0" xfId="0" applyNumberFormat="1" applyFont="1"/>
    <xf numFmtId="2" fontId="11" fillId="0" borderId="0" xfId="0" applyNumberFormat="1" applyFont="1"/>
    <xf numFmtId="0" fontId="11" fillId="0" borderId="13" xfId="0" applyFont="1" applyBorder="1" applyAlignment="1">
      <alignment horizontal="center"/>
    </xf>
    <xf numFmtId="9" fontId="11" fillId="0" borderId="0" xfId="135" applyNumberFormat="1" applyFont="1" applyAlignment="1">
      <alignment horizontal="center"/>
    </xf>
    <xf numFmtId="49" fontId="12" fillId="0" borderId="0" xfId="0" applyNumberFormat="1" applyFont="1"/>
    <xf numFmtId="2" fontId="11" fillId="0" borderId="0" xfId="0" applyNumberFormat="1" applyFont="1" applyAlignment="1">
      <alignment horizontal="center"/>
    </xf>
    <xf numFmtId="165" fontId="3" fillId="0" borderId="0" xfId="52" applyNumberFormat="1" applyFont="1" applyAlignment="1">
      <alignment horizontal="center"/>
    </xf>
    <xf numFmtId="165" fontId="11" fillId="0" borderId="0" xfId="0" applyNumberFormat="1" applyFont="1"/>
    <xf numFmtId="2" fontId="3" fillId="0" borderId="2" xfId="40" applyNumberFormat="1" applyFont="1" applyBorder="1" applyAlignment="1">
      <alignment horizontal="center"/>
    </xf>
    <xf numFmtId="2" fontId="3" fillId="0" borderId="3" xfId="40" applyNumberFormat="1" applyFont="1" applyBorder="1" applyAlignment="1">
      <alignment horizontal="center"/>
    </xf>
    <xf numFmtId="2" fontId="11" fillId="0" borderId="0" xfId="116" applyNumberFormat="1" applyFont="1" applyBorder="1" applyAlignment="1">
      <alignment horizontal="right" indent="2"/>
    </xf>
    <xf numFmtId="2" fontId="11" fillId="0" borderId="6" xfId="116" applyNumberFormat="1" applyFont="1" applyBorder="1" applyAlignment="1">
      <alignment horizontal="right" indent="2"/>
    </xf>
    <xf numFmtId="2" fontId="11" fillId="0" borderId="10" xfId="116" applyNumberFormat="1" applyFont="1" applyBorder="1" applyAlignment="1">
      <alignment horizontal="right" indent="2"/>
    </xf>
    <xf numFmtId="2" fontId="11" fillId="0" borderId="7" xfId="116" applyNumberFormat="1" applyFont="1" applyBorder="1" applyAlignment="1">
      <alignment horizontal="right" indent="2"/>
    </xf>
    <xf numFmtId="0" fontId="3" fillId="0" borderId="6" xfId="49" quotePrefix="1" applyFont="1" applyBorder="1" applyAlignment="1">
      <alignment horizontal="center"/>
    </xf>
    <xf numFmtId="168" fontId="3" fillId="0" borderId="2" xfId="49" applyNumberFormat="1" applyFont="1" applyBorder="1" applyAlignment="1">
      <alignment horizontal="right" indent="11"/>
    </xf>
    <xf numFmtId="168" fontId="3" fillId="0" borderId="3" xfId="49" applyNumberFormat="1" applyFont="1" applyBorder="1" applyAlignment="1">
      <alignment horizontal="right" indent="11"/>
    </xf>
    <xf numFmtId="0" fontId="11" fillId="0" borderId="7" xfId="0" applyFont="1" applyBorder="1" applyAlignment="1">
      <alignment horizontal="center"/>
    </xf>
    <xf numFmtId="0" fontId="3" fillId="0" borderId="3" xfId="40" applyFont="1" applyBorder="1" applyAlignment="1">
      <alignment horizontal="center" wrapText="1"/>
    </xf>
    <xf numFmtId="9" fontId="11" fillId="0" borderId="6" xfId="0" applyNumberFormat="1" applyFont="1" applyBorder="1"/>
    <xf numFmtId="9" fontId="11" fillId="0" borderId="7" xfId="0" applyNumberFormat="1" applyFont="1" applyBorder="1"/>
    <xf numFmtId="0" fontId="12" fillId="0" borderId="11" xfId="0" applyFont="1" applyBorder="1"/>
    <xf numFmtId="0" fontId="12" fillId="0" borderId="8" xfId="0" applyFont="1" applyBorder="1"/>
    <xf numFmtId="9" fontId="11" fillId="0" borderId="4" xfId="0" applyNumberFormat="1" applyFont="1" applyBorder="1"/>
    <xf numFmtId="9" fontId="11" fillId="0" borderId="2" xfId="0" applyNumberFormat="1" applyFont="1" applyBorder="1"/>
    <xf numFmtId="9" fontId="11" fillId="0" borderId="3" xfId="0" applyNumberFormat="1" applyFont="1" applyBorder="1"/>
    <xf numFmtId="0" fontId="12" fillId="0" borderId="1" xfId="0" applyFont="1" applyBorder="1"/>
    <xf numFmtId="0" fontId="11" fillId="0" borderId="12" xfId="0" applyFont="1" applyBorder="1"/>
    <xf numFmtId="0" fontId="12" fillId="0" borderId="8" xfId="0" applyFont="1" applyBorder="1" applyAlignment="1">
      <alignment horizontal="center"/>
    </xf>
    <xf numFmtId="3" fontId="11" fillId="0" borderId="0" xfId="0" applyNumberFormat="1" applyFont="1"/>
    <xf numFmtId="165" fontId="11" fillId="0" borderId="6" xfId="116" applyNumberFormat="1" applyFont="1" applyBorder="1" applyAlignment="1">
      <alignment horizontal="center"/>
    </xf>
    <xf numFmtId="165" fontId="12" fillId="0" borderId="0" xfId="0" applyNumberFormat="1" applyFont="1"/>
    <xf numFmtId="9" fontId="11" fillId="0" borderId="0" xfId="0" applyNumberFormat="1" applyFont="1"/>
    <xf numFmtId="165" fontId="11" fillId="0" borderId="7" xfId="116" applyNumberFormat="1" applyFont="1" applyBorder="1" applyAlignment="1">
      <alignment horizontal="center"/>
    </xf>
    <xf numFmtId="165" fontId="1" fillId="0" borderId="0" xfId="128" applyNumberFormat="1" applyFont="1"/>
    <xf numFmtId="0" fontId="11" fillId="0" borderId="12" xfId="0" quotePrefix="1" applyFont="1" applyBorder="1" applyAlignment="1">
      <alignment horizontal="center"/>
    </xf>
    <xf numFmtId="0" fontId="11" fillId="0" borderId="0" xfId="0" quotePrefix="1" applyFont="1"/>
    <xf numFmtId="1" fontId="11" fillId="0" borderId="6" xfId="1" applyNumberFormat="1" applyFont="1" applyBorder="1" applyAlignment="1">
      <alignment horizontal="center"/>
    </xf>
    <xf numFmtId="1" fontId="11" fillId="0" borderId="7" xfId="1" applyNumberFormat="1" applyFont="1" applyBorder="1" applyAlignment="1">
      <alignment horizontal="center"/>
    </xf>
    <xf numFmtId="9" fontId="11" fillId="0" borderId="0" xfId="116" applyFont="1" applyBorder="1" applyAlignment="1">
      <alignment horizontal="right" indent="9"/>
    </xf>
    <xf numFmtId="0" fontId="12" fillId="0" borderId="1" xfId="0" applyFont="1" applyBorder="1" applyAlignment="1">
      <alignment horizontal="center"/>
    </xf>
    <xf numFmtId="0" fontId="11" fillId="0" borderId="2" xfId="0" applyFont="1" applyBorder="1" applyAlignment="1">
      <alignment horizontal="left"/>
    </xf>
    <xf numFmtId="9" fontId="11" fillId="0" borderId="6" xfId="116" applyFont="1" applyBorder="1" applyAlignment="1">
      <alignment horizontal="right" indent="3"/>
    </xf>
    <xf numFmtId="9" fontId="11" fillId="0" borderId="7" xfId="116" applyFont="1" applyBorder="1" applyAlignment="1">
      <alignment horizontal="right" indent="3"/>
    </xf>
    <xf numFmtId="9" fontId="11" fillId="0" borderId="0" xfId="116" applyFont="1" applyBorder="1" applyAlignment="1">
      <alignment horizontal="right" indent="3"/>
    </xf>
    <xf numFmtId="9" fontId="11" fillId="0" borderId="0" xfId="116" applyFont="1" applyFill="1" applyBorder="1" applyAlignment="1">
      <alignment horizontal="right" indent="6"/>
    </xf>
    <xf numFmtId="9" fontId="11" fillId="0" borderId="0" xfId="116" applyFont="1" applyFill="1" applyBorder="1" applyAlignment="1">
      <alignment horizontal="right" indent="3"/>
    </xf>
    <xf numFmtId="0" fontId="3" fillId="0" borderId="4" xfId="40" applyFont="1" applyBorder="1"/>
    <xf numFmtId="9" fontId="3" fillId="0" borderId="5" xfId="40" applyNumberFormat="1" applyFont="1" applyBorder="1" applyAlignment="1">
      <alignment horizontal="center"/>
    </xf>
    <xf numFmtId="0" fontId="3" fillId="0" borderId="2" xfId="40" applyFont="1" applyBorder="1"/>
    <xf numFmtId="167" fontId="3" fillId="0" borderId="0" xfId="40" applyNumberFormat="1" applyFont="1" applyAlignment="1">
      <alignment horizontal="center"/>
    </xf>
    <xf numFmtId="9" fontId="3" fillId="0" borderId="0" xfId="40" applyNumberFormat="1" applyFont="1" applyAlignment="1">
      <alignment horizontal="center"/>
    </xf>
    <xf numFmtId="9" fontId="3" fillId="0" borderId="6" xfId="40" applyNumberFormat="1" applyFont="1" applyBorder="1" applyAlignment="1">
      <alignment horizontal="center"/>
    </xf>
    <xf numFmtId="0" fontId="3" fillId="0" borderId="3" xfId="40" applyFont="1" applyBorder="1"/>
    <xf numFmtId="9" fontId="3" fillId="0" borderId="7" xfId="40" applyNumberFormat="1" applyFont="1" applyBorder="1" applyAlignment="1">
      <alignment horizontal="center"/>
    </xf>
    <xf numFmtId="0" fontId="11" fillId="0" borderId="2" xfId="25" applyFont="1" applyBorder="1"/>
    <xf numFmtId="0" fontId="11" fillId="0" borderId="3" xfId="25" applyFont="1" applyBorder="1"/>
    <xf numFmtId="0" fontId="3" fillId="0" borderId="12" xfId="40" applyFont="1" applyBorder="1"/>
    <xf numFmtId="0" fontId="12" fillId="0" borderId="4" xfId="0" applyFont="1" applyBorder="1" applyAlignment="1">
      <alignment horizontal="center"/>
    </xf>
    <xf numFmtId="0" fontId="3" fillId="0" borderId="0" xfId="138" applyFont="1"/>
    <xf numFmtId="0" fontId="1" fillId="0" borderId="0" xfId="137" applyFont="1"/>
    <xf numFmtId="174" fontId="1" fillId="0" borderId="0" xfId="40" applyNumberFormat="1" applyFont="1"/>
    <xf numFmtId="167" fontId="1" fillId="0" borderId="0" xfId="40" applyNumberFormat="1" applyFont="1"/>
    <xf numFmtId="9" fontId="1" fillId="0" borderId="0" xfId="40" applyNumberFormat="1" applyFont="1"/>
    <xf numFmtId="173" fontId="1" fillId="0" borderId="0" xfId="40" applyNumberFormat="1" applyFont="1"/>
    <xf numFmtId="168" fontId="11" fillId="0" borderId="5" xfId="136" applyNumberFormat="1" applyFont="1" applyBorder="1" applyAlignment="1">
      <alignment horizontal="center"/>
    </xf>
    <xf numFmtId="168" fontId="11" fillId="0" borderId="6" xfId="136" applyNumberFormat="1" applyFont="1" applyBorder="1" applyAlignment="1">
      <alignment horizontal="center"/>
    </xf>
    <xf numFmtId="172" fontId="11" fillId="0" borderId="0" xfId="136" applyNumberFormat="1" applyFont="1" applyBorder="1"/>
    <xf numFmtId="168" fontId="11" fillId="0" borderId="7" xfId="136" applyNumberFormat="1" applyFont="1" applyBorder="1" applyAlignment="1">
      <alignment horizontal="center"/>
    </xf>
    <xf numFmtId="49" fontId="11" fillId="0" borderId="0" xfId="0" applyNumberFormat="1" applyFont="1"/>
    <xf numFmtId="165" fontId="11" fillId="0" borderId="12" xfId="116" applyNumberFormat="1" applyFont="1" applyBorder="1"/>
    <xf numFmtId="165" fontId="11" fillId="0" borderId="0" xfId="116" applyNumberFormat="1" applyFont="1" applyBorder="1"/>
    <xf numFmtId="165" fontId="11" fillId="0" borderId="6" xfId="116" applyNumberFormat="1" applyFont="1" applyBorder="1"/>
    <xf numFmtId="165" fontId="11" fillId="0" borderId="13" xfId="116" applyNumberFormat="1" applyFont="1" applyBorder="1"/>
    <xf numFmtId="165" fontId="11" fillId="0" borderId="10" xfId="116" applyNumberFormat="1" applyFont="1" applyBorder="1"/>
    <xf numFmtId="165" fontId="11" fillId="0" borderId="7" xfId="116" applyNumberFormat="1" applyFont="1" applyBorder="1"/>
    <xf numFmtId="0" fontId="11" fillId="0" borderId="6" xfId="0" applyFont="1" applyBorder="1"/>
    <xf numFmtId="0" fontId="11" fillId="0" borderId="10" xfId="0" applyFont="1" applyBorder="1"/>
    <xf numFmtId="0" fontId="11" fillId="0" borderId="7" xfId="0" applyFont="1" applyBorder="1"/>
    <xf numFmtId="0" fontId="14" fillId="0" borderId="0" xfId="139" applyFont="1" applyAlignment="1">
      <alignment horizontal="right" wrapText="1"/>
    </xf>
    <xf numFmtId="168" fontId="11" fillId="0" borderId="5" xfId="0" applyNumberFormat="1" applyFont="1" applyBorder="1" applyAlignment="1">
      <alignment horizontal="center"/>
    </xf>
    <xf numFmtId="168" fontId="11" fillId="0" borderId="6" xfId="0" applyNumberFormat="1" applyFont="1" applyBorder="1" applyAlignment="1">
      <alignment horizontal="center"/>
    </xf>
    <xf numFmtId="168" fontId="11" fillId="0" borderId="7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165" fontId="12" fillId="0" borderId="7" xfId="116" applyNumberFormat="1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165" fontId="12" fillId="0" borderId="6" xfId="116" applyNumberFormat="1" applyFont="1" applyBorder="1" applyAlignment="1">
      <alignment horizontal="center"/>
    </xf>
    <xf numFmtId="167" fontId="11" fillId="0" borderId="2" xfId="116" applyNumberFormat="1" applyFont="1" applyBorder="1" applyAlignment="1">
      <alignment horizontal="right" indent="3"/>
    </xf>
    <xf numFmtId="167" fontId="11" fillId="0" borderId="3" xfId="116" applyNumberFormat="1" applyFont="1" applyBorder="1" applyAlignment="1">
      <alignment horizontal="right" indent="3"/>
    </xf>
    <xf numFmtId="0" fontId="11" fillId="0" borderId="1" xfId="0" applyFont="1" applyBorder="1" applyAlignment="1">
      <alignment horizontal="left"/>
    </xf>
    <xf numFmtId="167" fontId="11" fillId="0" borderId="1" xfId="116" applyNumberFormat="1" applyFont="1" applyBorder="1" applyAlignment="1">
      <alignment horizontal="right" indent="3"/>
    </xf>
    <xf numFmtId="9" fontId="11" fillId="0" borderId="1" xfId="116" applyFont="1" applyBorder="1" applyAlignment="1">
      <alignment horizontal="right" indent="6"/>
    </xf>
    <xf numFmtId="9" fontId="11" fillId="0" borderId="1" xfId="116" applyFont="1" applyBorder="1" applyAlignment="1">
      <alignment horizontal="right" indent="3"/>
    </xf>
    <xf numFmtId="167" fontId="11" fillId="0" borderId="4" xfId="116" applyNumberFormat="1" applyFont="1" applyBorder="1" applyAlignment="1">
      <alignment horizontal="right" indent="3"/>
    </xf>
    <xf numFmtId="9" fontId="11" fillId="0" borderId="4" xfId="116" applyFont="1" applyBorder="1" applyAlignment="1">
      <alignment horizontal="right" indent="3"/>
    </xf>
    <xf numFmtId="9" fontId="11" fillId="0" borderId="2" xfId="116" applyFont="1" applyBorder="1" applyAlignment="1">
      <alignment horizontal="right" indent="3"/>
    </xf>
    <xf numFmtId="9" fontId="11" fillId="0" borderId="3" xfId="116" applyFont="1" applyBorder="1" applyAlignment="1">
      <alignment horizontal="right" indent="3"/>
    </xf>
    <xf numFmtId="167" fontId="11" fillId="0" borderId="1" xfId="116" applyNumberFormat="1" applyFont="1" applyBorder="1" applyAlignment="1">
      <alignment horizontal="center"/>
    </xf>
    <xf numFmtId="9" fontId="11" fillId="0" borderId="1" xfId="116" applyFont="1" applyBorder="1" applyAlignment="1">
      <alignment horizontal="center"/>
    </xf>
    <xf numFmtId="167" fontId="3" fillId="0" borderId="4" xfId="40" applyNumberFormat="1" applyFont="1" applyBorder="1" applyAlignment="1">
      <alignment horizontal="center"/>
    </xf>
    <xf numFmtId="167" fontId="3" fillId="0" borderId="2" xfId="40" applyNumberFormat="1" applyFont="1" applyBorder="1" applyAlignment="1">
      <alignment horizontal="center"/>
    </xf>
    <xf numFmtId="167" fontId="3" fillId="0" borderId="3" xfId="40" applyNumberFormat="1" applyFont="1" applyBorder="1" applyAlignment="1">
      <alignment horizontal="center"/>
    </xf>
    <xf numFmtId="9" fontId="3" fillId="0" borderId="4" xfId="40" applyNumberFormat="1" applyFont="1" applyBorder="1" applyAlignment="1">
      <alignment horizontal="center"/>
    </xf>
    <xf numFmtId="9" fontId="3" fillId="0" borderId="2" xfId="40" applyNumberFormat="1" applyFont="1" applyBorder="1" applyAlignment="1">
      <alignment horizontal="center"/>
    </xf>
    <xf numFmtId="9" fontId="3" fillId="0" borderId="3" xfId="40" applyNumberFormat="1" applyFont="1" applyBorder="1" applyAlignment="1">
      <alignment horizontal="center"/>
    </xf>
    <xf numFmtId="175" fontId="3" fillId="0" borderId="4" xfId="40" applyNumberFormat="1" applyFont="1" applyBorder="1" applyAlignment="1">
      <alignment horizontal="center"/>
    </xf>
    <xf numFmtId="175" fontId="3" fillId="0" borderId="2" xfId="40" applyNumberFormat="1" applyFont="1" applyBorder="1" applyAlignment="1">
      <alignment horizontal="center"/>
    </xf>
    <xf numFmtId="166" fontId="3" fillId="0" borderId="2" xfId="40" applyNumberFormat="1" applyFont="1" applyBorder="1" applyAlignment="1">
      <alignment horizontal="center"/>
    </xf>
    <xf numFmtId="166" fontId="3" fillId="0" borderId="3" xfId="40" applyNumberFormat="1" applyFont="1" applyBorder="1" applyAlignment="1">
      <alignment horizontal="center"/>
    </xf>
    <xf numFmtId="0" fontId="11" fillId="0" borderId="3" xfId="0" quotePrefix="1" applyFont="1" applyBorder="1" applyAlignment="1">
      <alignment horizontal="center"/>
    </xf>
    <xf numFmtId="168" fontId="11" fillId="0" borderId="4" xfId="0" applyNumberFormat="1" applyFont="1" applyBorder="1" applyAlignment="1">
      <alignment horizontal="center"/>
    </xf>
    <xf numFmtId="168" fontId="11" fillId="0" borderId="2" xfId="0" applyNumberFormat="1" applyFont="1" applyBorder="1" applyAlignment="1">
      <alignment horizontal="center"/>
    </xf>
    <xf numFmtId="168" fontId="11" fillId="0" borderId="3" xfId="0" applyNumberFormat="1" applyFont="1" applyBorder="1" applyAlignment="1">
      <alignment horizontal="center"/>
    </xf>
    <xf numFmtId="0" fontId="11" fillId="0" borderId="11" xfId="0" applyFont="1" applyBorder="1"/>
    <xf numFmtId="0" fontId="11" fillId="0" borderId="8" xfId="0" applyFont="1" applyBorder="1"/>
    <xf numFmtId="5" fontId="11" fillId="0" borderId="6" xfId="136" applyNumberFormat="1" applyFont="1" applyBorder="1" applyAlignment="1">
      <alignment horizontal="right" indent="7"/>
    </xf>
    <xf numFmtId="5" fontId="11" fillId="0" borderId="6" xfId="136" applyNumberFormat="1" applyFont="1" applyFill="1" applyBorder="1" applyAlignment="1">
      <alignment horizontal="right" indent="7"/>
    </xf>
    <xf numFmtId="5" fontId="12" fillId="0" borderId="6" xfId="136" applyNumberFormat="1" applyFont="1" applyBorder="1" applyAlignment="1">
      <alignment horizontal="right" indent="7"/>
    </xf>
    <xf numFmtId="5" fontId="11" fillId="0" borderId="7" xfId="136" applyNumberFormat="1" applyFont="1" applyBorder="1" applyAlignment="1">
      <alignment horizontal="right" indent="7"/>
    </xf>
    <xf numFmtId="5" fontId="11" fillId="0" borderId="6" xfId="1" applyNumberFormat="1" applyFont="1" applyBorder="1" applyAlignment="1">
      <alignment horizontal="center"/>
    </xf>
    <xf numFmtId="5" fontId="11" fillId="0" borderId="6" xfId="1" applyNumberFormat="1" applyFont="1" applyFill="1" applyBorder="1" applyAlignment="1">
      <alignment horizontal="center"/>
    </xf>
    <xf numFmtId="5" fontId="12" fillId="0" borderId="6" xfId="1" applyNumberFormat="1" applyFont="1" applyBorder="1" applyAlignment="1">
      <alignment horizontal="center"/>
    </xf>
    <xf numFmtId="5" fontId="11" fillId="0" borderId="7" xfId="1" applyNumberFormat="1" applyFont="1" applyBorder="1" applyAlignment="1">
      <alignment horizontal="center"/>
    </xf>
    <xf numFmtId="0" fontId="3" fillId="0" borderId="0" xfId="96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" fillId="0" borderId="0" xfId="140"/>
    <xf numFmtId="0" fontId="3" fillId="0" borderId="0" xfId="87" applyFont="1"/>
    <xf numFmtId="164" fontId="1" fillId="0" borderId="0" xfId="140" applyNumberFormat="1"/>
    <xf numFmtId="165" fontId="0" fillId="0" borderId="0" xfId="116" applyNumberFormat="1" applyFont="1"/>
    <xf numFmtId="1" fontId="3" fillId="0" borderId="2" xfId="140" applyNumberFormat="1" applyFont="1" applyBorder="1" applyAlignment="1">
      <alignment horizontal="center"/>
    </xf>
    <xf numFmtId="165" fontId="3" fillId="0" borderId="2" xfId="116" applyNumberFormat="1" applyFont="1" applyBorder="1" applyAlignment="1">
      <alignment horizontal="center"/>
    </xf>
    <xf numFmtId="0" fontId="3" fillId="0" borderId="2" xfId="140" applyFont="1" applyBorder="1" applyAlignment="1">
      <alignment horizontal="center"/>
    </xf>
    <xf numFmtId="0" fontId="3" fillId="0" borderId="3" xfId="140" applyFont="1" applyBorder="1" applyAlignment="1">
      <alignment horizontal="center"/>
    </xf>
    <xf numFmtId="165" fontId="3" fillId="0" borderId="3" xfId="116" applyNumberFormat="1" applyFont="1" applyBorder="1" applyAlignment="1">
      <alignment horizontal="center"/>
    </xf>
    <xf numFmtId="0" fontId="3" fillId="0" borderId="4" xfId="140" applyFont="1" applyBorder="1" applyAlignment="1">
      <alignment horizontal="center"/>
    </xf>
    <xf numFmtId="168" fontId="3" fillId="0" borderId="4" xfId="136" applyNumberFormat="1" applyFont="1" applyBorder="1" applyAlignment="1">
      <alignment horizontal="center"/>
    </xf>
    <xf numFmtId="168" fontId="3" fillId="0" borderId="2" xfId="136" applyNumberFormat="1" applyFont="1" applyBorder="1" applyAlignment="1">
      <alignment horizontal="center"/>
    </xf>
    <xf numFmtId="168" fontId="3" fillId="0" borderId="3" xfId="136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1" fontId="0" fillId="0" borderId="4" xfId="136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1" fontId="0" fillId="0" borderId="2" xfId="136" applyNumberFormat="1" applyFont="1" applyBorder="1" applyAlignment="1">
      <alignment horizontal="center"/>
    </xf>
    <xf numFmtId="172" fontId="0" fillId="0" borderId="0" xfId="136" applyNumberFormat="1" applyFont="1"/>
    <xf numFmtId="176" fontId="0" fillId="0" borderId="0" xfId="1" applyNumberFormat="1" applyFont="1"/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177" fontId="8" fillId="0" borderId="4" xfId="141" applyNumberFormat="1" applyBorder="1" applyAlignment="1">
      <alignment horizontal="center"/>
    </xf>
    <xf numFmtId="177" fontId="8" fillId="0" borderId="0" xfId="141" applyNumberFormat="1"/>
    <xf numFmtId="177" fontId="8" fillId="0" borderId="2" xfId="141" applyNumberFormat="1" applyBorder="1" applyAlignment="1">
      <alignment horizontal="center"/>
    </xf>
    <xf numFmtId="165" fontId="1" fillId="0" borderId="2" xfId="128" applyNumberFormat="1" applyFont="1" applyBorder="1" applyAlignment="1">
      <alignment horizontal="center"/>
    </xf>
    <xf numFmtId="0" fontId="1" fillId="0" borderId="1" xfId="40" applyBorder="1" applyAlignment="1">
      <alignment wrapText="1"/>
    </xf>
    <xf numFmtId="0" fontId="1" fillId="0" borderId="4" xfId="40" applyBorder="1"/>
    <xf numFmtId="9" fontId="3" fillId="0" borderId="2" xfId="40" applyNumberFormat="1" applyFont="1" applyBorder="1"/>
    <xf numFmtId="9" fontId="3" fillId="0" borderId="4" xfId="40" applyNumberFormat="1" applyFont="1" applyBorder="1"/>
    <xf numFmtId="9" fontId="3" fillId="0" borderId="6" xfId="40" applyNumberFormat="1" applyFont="1" applyBorder="1"/>
    <xf numFmtId="0" fontId="1" fillId="0" borderId="3" xfId="40" applyBorder="1"/>
    <xf numFmtId="9" fontId="3" fillId="0" borderId="3" xfId="40" applyNumberFormat="1" applyFont="1" applyBorder="1"/>
    <xf numFmtId="9" fontId="3" fillId="0" borderId="7" xfId="40" applyNumberFormat="1" applyFont="1" applyBorder="1"/>
    <xf numFmtId="9" fontId="0" fillId="0" borderId="4" xfId="116" applyFont="1" applyBorder="1" applyAlignment="1">
      <alignment horizontal="center"/>
    </xf>
    <xf numFmtId="9" fontId="1" fillId="0" borderId="0" xfId="142" applyFont="1" applyFill="1"/>
    <xf numFmtId="0" fontId="3" fillId="0" borderId="0" xfId="76" applyFont="1"/>
    <xf numFmtId="9" fontId="0" fillId="0" borderId="2" xfId="116" applyFont="1" applyBorder="1" applyAlignment="1">
      <alignment horizontal="center"/>
    </xf>
    <xf numFmtId="9" fontId="8" fillId="0" borderId="0" xfId="142" applyFont="1" applyFill="1"/>
    <xf numFmtId="9" fontId="0" fillId="0" borderId="3" xfId="116" applyFont="1" applyBorder="1" applyAlignment="1">
      <alignment horizontal="center"/>
    </xf>
    <xf numFmtId="0" fontId="1" fillId="0" borderId="0" xfId="143"/>
    <xf numFmtId="9" fontId="15" fillId="0" borderId="0" xfId="87" applyNumberFormat="1" applyFont="1"/>
    <xf numFmtId="9" fontId="8" fillId="0" borderId="0" xfId="87" applyNumberFormat="1"/>
    <xf numFmtId="0" fontId="1" fillId="0" borderId="0" xfId="40"/>
    <xf numFmtId="174" fontId="1" fillId="0" borderId="0" xfId="40" applyNumberFormat="1"/>
    <xf numFmtId="9" fontId="1" fillId="0" borderId="0" xfId="40" applyNumberFormat="1"/>
    <xf numFmtId="0" fontId="12" fillId="0" borderId="4" xfId="0" applyFont="1" applyBorder="1"/>
    <xf numFmtId="9" fontId="12" fillId="0" borderId="1" xfId="66" applyNumberFormat="1" applyFont="1" applyBorder="1" applyAlignment="1">
      <alignment horizontal="center"/>
    </xf>
    <xf numFmtId="179" fontId="11" fillId="0" borderId="4" xfId="66" applyNumberFormat="1" applyFont="1" applyBorder="1" applyAlignment="1">
      <alignment horizontal="left"/>
    </xf>
    <xf numFmtId="179" fontId="11" fillId="0" borderId="4" xfId="66" applyNumberFormat="1" applyFont="1" applyBorder="1" applyAlignment="1">
      <alignment horizontal="center"/>
    </xf>
    <xf numFmtId="9" fontId="11" fillId="0" borderId="4" xfId="116" applyFont="1" applyBorder="1" applyAlignment="1">
      <alignment horizontal="center"/>
    </xf>
    <xf numFmtId="0" fontId="1" fillId="0" borderId="0" xfId="50"/>
    <xf numFmtId="179" fontId="11" fillId="0" borderId="2" xfId="66" applyNumberFormat="1" applyFont="1" applyBorder="1" applyAlignment="1">
      <alignment horizontal="left"/>
    </xf>
    <xf numFmtId="179" fontId="11" fillId="0" borderId="2" xfId="66" applyNumberFormat="1" applyFont="1" applyBorder="1" applyAlignment="1">
      <alignment horizontal="center"/>
    </xf>
    <xf numFmtId="9" fontId="11" fillId="0" borderId="2" xfId="116" applyFont="1" applyBorder="1" applyAlignment="1">
      <alignment horizontal="center"/>
    </xf>
    <xf numFmtId="179" fontId="11" fillId="0" borderId="11" xfId="66" applyNumberFormat="1" applyFont="1" applyBorder="1" applyAlignment="1">
      <alignment horizontal="left"/>
    </xf>
    <xf numFmtId="179" fontId="11" fillId="0" borderId="1" xfId="66" applyNumberFormat="1" applyFont="1" applyBorder="1" applyAlignment="1">
      <alignment horizontal="center"/>
    </xf>
    <xf numFmtId="9" fontId="11" fillId="0" borderId="8" xfId="116" applyFont="1" applyBorder="1" applyAlignment="1">
      <alignment horizontal="center"/>
    </xf>
    <xf numFmtId="0" fontId="0" fillId="0" borderId="4" xfId="0" applyBorder="1" applyAlignment="1">
      <alignment horizontal="center" wrapText="1"/>
    </xf>
    <xf numFmtId="17" fontId="0" fillId="0" borderId="2" xfId="0" quotePrefix="1" applyNumberFormat="1" applyBorder="1" applyAlignment="1">
      <alignment horizontal="center" wrapText="1"/>
    </xf>
    <xf numFmtId="16" fontId="0" fillId="0" borderId="2" xfId="0" quotePrefix="1" applyNumberFormat="1" applyBorder="1" applyAlignment="1">
      <alignment horizontal="center" wrapText="1"/>
    </xf>
    <xf numFmtId="0" fontId="0" fillId="0" borderId="3" xfId="0" quotePrefix="1" applyBorder="1" applyAlignment="1">
      <alignment horizontal="center" wrapText="1"/>
    </xf>
    <xf numFmtId="168" fontId="1" fillId="0" borderId="0" xfId="96" applyNumberFormat="1" applyFont="1" applyAlignment="1">
      <alignment horizontal="right" vertical="center"/>
    </xf>
    <xf numFmtId="0" fontId="11" fillId="0" borderId="2" xfId="0" applyFont="1" applyFill="1" applyBorder="1" applyAlignment="1">
      <alignment horizontal="center"/>
    </xf>
    <xf numFmtId="177" fontId="16" fillId="0" borderId="0" xfId="141" applyNumberFormat="1" applyFont="1" applyAlignment="1">
      <alignment horizontal="center"/>
    </xf>
    <xf numFmtId="0" fontId="16" fillId="0" borderId="3" xfId="0" applyFont="1" applyBorder="1" applyAlignment="1">
      <alignment horizontal="center"/>
    </xf>
    <xf numFmtId="177" fontId="16" fillId="0" borderId="3" xfId="141" applyNumberFormat="1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9" fontId="16" fillId="0" borderId="3" xfId="116" applyFont="1" applyBorder="1" applyAlignment="1">
      <alignment horizontal="center"/>
    </xf>
    <xf numFmtId="9" fontId="16" fillId="0" borderId="0" xfId="116" applyFont="1" applyBorder="1" applyAlignment="1">
      <alignment horizontal="center"/>
    </xf>
    <xf numFmtId="178" fontId="16" fillId="0" borderId="0" xfId="141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" xfId="0" applyFont="1" applyBorder="1" applyAlignment="1">
      <alignment horizontal="center"/>
    </xf>
  </cellXfs>
  <cellStyles count="144">
    <cellStyle name="Comma" xfId="1" builtinId="3"/>
    <cellStyle name="Comma 2" xfId="2" xr:uid="{00000000-0005-0000-0000-000001000000}"/>
    <cellStyle name="Comma 2 2" xfId="3" xr:uid="{00000000-0005-0000-0000-000002000000}"/>
    <cellStyle name="Comma 2 2 2" xfId="4" xr:uid="{00000000-0005-0000-0000-000003000000}"/>
    <cellStyle name="Comma 2 3" xfId="5" xr:uid="{00000000-0005-0000-0000-000004000000}"/>
    <cellStyle name="Comma 2 4" xfId="6" xr:uid="{00000000-0005-0000-0000-000005000000}"/>
    <cellStyle name="Comma 2 5" xfId="7" xr:uid="{00000000-0005-0000-0000-000006000000}"/>
    <cellStyle name="Comma 2 6" xfId="8" xr:uid="{00000000-0005-0000-0000-000007000000}"/>
    <cellStyle name="Comma 2 7" xfId="9" xr:uid="{00000000-0005-0000-0000-000008000000}"/>
    <cellStyle name="Comma 2 8" xfId="10" xr:uid="{00000000-0005-0000-0000-000009000000}"/>
    <cellStyle name="Comma 3" xfId="11" xr:uid="{00000000-0005-0000-0000-00000A000000}"/>
    <cellStyle name="Comma 3 2" xfId="12" xr:uid="{00000000-0005-0000-0000-00000B000000}"/>
    <cellStyle name="Comma 3 2 2" xfId="13" xr:uid="{00000000-0005-0000-0000-00000C000000}"/>
    <cellStyle name="Comma 3 3" xfId="14" xr:uid="{00000000-0005-0000-0000-00000D000000}"/>
    <cellStyle name="Comma 4" xfId="15" xr:uid="{00000000-0005-0000-0000-00000E000000}"/>
    <cellStyle name="Comma 4 2" xfId="16" xr:uid="{00000000-0005-0000-0000-00000F000000}"/>
    <cellStyle name="Comma 4 2 2" xfId="17" xr:uid="{00000000-0005-0000-0000-000010000000}"/>
    <cellStyle name="Comma 4 3" xfId="18" xr:uid="{00000000-0005-0000-0000-000011000000}"/>
    <cellStyle name="Comma 5" xfId="19" xr:uid="{00000000-0005-0000-0000-000012000000}"/>
    <cellStyle name="Comma 5 2" xfId="20" xr:uid="{00000000-0005-0000-0000-000013000000}"/>
    <cellStyle name="Currency" xfId="136" builtinId="4"/>
    <cellStyle name="Currency 2" xfId="21" xr:uid="{00000000-0005-0000-0000-000014000000}"/>
    <cellStyle name="Currency 2 2" xfId="22" xr:uid="{00000000-0005-0000-0000-000015000000}"/>
    <cellStyle name="Normal" xfId="0" builtinId="0"/>
    <cellStyle name="Normal 10" xfId="23" xr:uid="{00000000-0005-0000-0000-000017000000}"/>
    <cellStyle name="Normal 11" xfId="24" xr:uid="{00000000-0005-0000-0000-000018000000}"/>
    <cellStyle name="Normal 11 2" xfId="25" xr:uid="{00000000-0005-0000-0000-000019000000}"/>
    <cellStyle name="Normal 12" xfId="26" xr:uid="{00000000-0005-0000-0000-00001A000000}"/>
    <cellStyle name="Normal 12 2" xfId="27" xr:uid="{00000000-0005-0000-0000-00001B000000}"/>
    <cellStyle name="Normal 12 2 2" xfId="28" xr:uid="{00000000-0005-0000-0000-00001C000000}"/>
    <cellStyle name="Normal 12 3" xfId="29" xr:uid="{00000000-0005-0000-0000-00001D000000}"/>
    <cellStyle name="Normal 12 3 2" xfId="141" xr:uid="{819649E5-797F-4B83-B537-C83B73C79F3A}"/>
    <cellStyle name="Normal 13" xfId="30" xr:uid="{00000000-0005-0000-0000-00001E000000}"/>
    <cellStyle name="Normal 13 2" xfId="31" xr:uid="{00000000-0005-0000-0000-00001F000000}"/>
    <cellStyle name="Normal 13 2 2" xfId="32" xr:uid="{00000000-0005-0000-0000-000020000000}"/>
    <cellStyle name="Normal 13 3" xfId="33" xr:uid="{00000000-0005-0000-0000-000021000000}"/>
    <cellStyle name="Normal 14" xfId="34" xr:uid="{00000000-0005-0000-0000-000022000000}"/>
    <cellStyle name="Normal 14 2" xfId="35" xr:uid="{00000000-0005-0000-0000-000023000000}"/>
    <cellStyle name="Normal 14 2 2" xfId="36" xr:uid="{00000000-0005-0000-0000-000024000000}"/>
    <cellStyle name="Normal 14 3" xfId="37" xr:uid="{00000000-0005-0000-0000-000025000000}"/>
    <cellStyle name="Normal 15" xfId="38" xr:uid="{00000000-0005-0000-0000-000026000000}"/>
    <cellStyle name="Normal 15 2" xfId="39" xr:uid="{00000000-0005-0000-0000-000027000000}"/>
    <cellStyle name="Normal 15 3" xfId="40" xr:uid="{00000000-0005-0000-0000-000028000000}"/>
    <cellStyle name="Normal 16" xfId="41" xr:uid="{00000000-0005-0000-0000-000029000000}"/>
    <cellStyle name="Normal 16 2" xfId="42" xr:uid="{00000000-0005-0000-0000-00002A000000}"/>
    <cellStyle name="Normal 16 2 2" xfId="43" xr:uid="{00000000-0005-0000-0000-00002B000000}"/>
    <cellStyle name="Normal 16 3" xfId="44" xr:uid="{00000000-0005-0000-0000-00002C000000}"/>
    <cellStyle name="Normal 16 4" xfId="45" xr:uid="{00000000-0005-0000-0000-00002D000000}"/>
    <cellStyle name="Normal 17" xfId="46" xr:uid="{00000000-0005-0000-0000-00002E000000}"/>
    <cellStyle name="Normal 18" xfId="47" xr:uid="{00000000-0005-0000-0000-00002F000000}"/>
    <cellStyle name="Normal 18 2" xfId="48" xr:uid="{00000000-0005-0000-0000-000030000000}"/>
    <cellStyle name="Normal 19" xfId="49" xr:uid="{00000000-0005-0000-0000-000031000000}"/>
    <cellStyle name="Normal 2" xfId="50" xr:uid="{00000000-0005-0000-0000-000032000000}"/>
    <cellStyle name="Normal 2 10" xfId="51" xr:uid="{00000000-0005-0000-0000-000033000000}"/>
    <cellStyle name="Normal 2 2" xfId="52" xr:uid="{00000000-0005-0000-0000-000034000000}"/>
    <cellStyle name="Normal 2 2 2" xfId="53" xr:uid="{00000000-0005-0000-0000-000035000000}"/>
    <cellStyle name="Normal 2 2 2 2" xfId="54" xr:uid="{00000000-0005-0000-0000-000036000000}"/>
    <cellStyle name="Normal 2 3" xfId="55" xr:uid="{00000000-0005-0000-0000-000037000000}"/>
    <cellStyle name="Normal 2 3 2" xfId="56" xr:uid="{00000000-0005-0000-0000-000038000000}"/>
    <cellStyle name="Normal 2 3 3" xfId="57" xr:uid="{00000000-0005-0000-0000-000039000000}"/>
    <cellStyle name="Normal 2 4" xfId="58" xr:uid="{00000000-0005-0000-0000-00003A000000}"/>
    <cellStyle name="Normal 2 5" xfId="59" xr:uid="{00000000-0005-0000-0000-00003B000000}"/>
    <cellStyle name="Normal 2 6" xfId="60" xr:uid="{00000000-0005-0000-0000-00003C000000}"/>
    <cellStyle name="Normal 2 7" xfId="61" xr:uid="{00000000-0005-0000-0000-00003D000000}"/>
    <cellStyle name="Normal 2 8" xfId="62" xr:uid="{00000000-0005-0000-0000-00003E000000}"/>
    <cellStyle name="Normal 20" xfId="137" xr:uid="{7EF40268-684F-4779-AB7A-454832B2D080}"/>
    <cellStyle name="Normal 21" xfId="63" xr:uid="{00000000-0005-0000-0000-00003F000000}"/>
    <cellStyle name="Normal 22" xfId="140" xr:uid="{D93C0656-99CA-4617-94FE-4A2428832504}"/>
    <cellStyle name="Normal 3" xfId="64" xr:uid="{00000000-0005-0000-0000-000040000000}"/>
    <cellStyle name="Normal 3 2" xfId="65" xr:uid="{00000000-0005-0000-0000-000041000000}"/>
    <cellStyle name="Normal 3 2 2" xfId="66" xr:uid="{00000000-0005-0000-0000-000042000000}"/>
    <cellStyle name="Normal 3 2 2 2" xfId="67" xr:uid="{00000000-0005-0000-0000-000043000000}"/>
    <cellStyle name="Normal 3 2 3" xfId="68" xr:uid="{00000000-0005-0000-0000-000044000000}"/>
    <cellStyle name="Normal 3 3" xfId="69" xr:uid="{00000000-0005-0000-0000-000045000000}"/>
    <cellStyle name="Normal 3 3 2" xfId="70" xr:uid="{00000000-0005-0000-0000-000046000000}"/>
    <cellStyle name="Normal 3 3 2 2" xfId="71" xr:uid="{00000000-0005-0000-0000-000047000000}"/>
    <cellStyle name="Normal 3 3 3" xfId="72" xr:uid="{00000000-0005-0000-0000-000048000000}"/>
    <cellStyle name="Normal 3 4" xfId="73" xr:uid="{00000000-0005-0000-0000-000049000000}"/>
    <cellStyle name="Normal 3 5" xfId="74" xr:uid="{00000000-0005-0000-0000-00004A000000}"/>
    <cellStyle name="Normal 3 6" xfId="75" xr:uid="{00000000-0005-0000-0000-00004B000000}"/>
    <cellStyle name="Normal 3 7" xfId="76" xr:uid="{00000000-0005-0000-0000-00004C000000}"/>
    <cellStyle name="Normal 4" xfId="77" xr:uid="{00000000-0005-0000-0000-00004D000000}"/>
    <cellStyle name="Normal 4 2" xfId="78" xr:uid="{00000000-0005-0000-0000-00004E000000}"/>
    <cellStyle name="Normal 4 2 2" xfId="79" xr:uid="{00000000-0005-0000-0000-00004F000000}"/>
    <cellStyle name="Normal 4 2 2 2" xfId="80" xr:uid="{00000000-0005-0000-0000-000050000000}"/>
    <cellStyle name="Normal 4 2 3" xfId="81" xr:uid="{00000000-0005-0000-0000-000051000000}"/>
    <cellStyle name="Normal 4 3" xfId="82" xr:uid="{00000000-0005-0000-0000-000052000000}"/>
    <cellStyle name="Normal 4 4" xfId="83" xr:uid="{00000000-0005-0000-0000-000053000000}"/>
    <cellStyle name="Normal 4 4 2" xfId="84" xr:uid="{00000000-0005-0000-0000-000054000000}"/>
    <cellStyle name="Normal 4 5" xfId="85" xr:uid="{00000000-0005-0000-0000-000055000000}"/>
    <cellStyle name="Normal 5" xfId="86" xr:uid="{00000000-0005-0000-0000-000056000000}"/>
    <cellStyle name="Normal 5 2" xfId="87" xr:uid="{00000000-0005-0000-0000-000057000000}"/>
    <cellStyle name="Normal 5 2 2" xfId="88" xr:uid="{00000000-0005-0000-0000-000058000000}"/>
    <cellStyle name="Normal 5 2 2 2" xfId="89" xr:uid="{00000000-0005-0000-0000-000059000000}"/>
    <cellStyle name="Normal 5 2 3" xfId="90" xr:uid="{00000000-0005-0000-0000-00005A000000}"/>
    <cellStyle name="Normal 5 3" xfId="91" xr:uid="{00000000-0005-0000-0000-00005B000000}"/>
    <cellStyle name="Normal 5 3 2" xfId="92" xr:uid="{00000000-0005-0000-0000-00005C000000}"/>
    <cellStyle name="Normal 5 4" xfId="93" xr:uid="{00000000-0005-0000-0000-00005D000000}"/>
    <cellStyle name="Normal 5 4 2" xfId="94" xr:uid="{00000000-0005-0000-0000-00005E000000}"/>
    <cellStyle name="Normal 6" xfId="95" xr:uid="{00000000-0005-0000-0000-00005F000000}"/>
    <cellStyle name="Normal 6 2" xfId="96" xr:uid="{00000000-0005-0000-0000-000060000000}"/>
    <cellStyle name="Normal 6 3" xfId="97" xr:uid="{00000000-0005-0000-0000-000061000000}"/>
    <cellStyle name="Normal 6 4" xfId="135" xr:uid="{00000000-0005-0000-0000-000062000000}"/>
    <cellStyle name="Normal 7" xfId="98" xr:uid="{00000000-0005-0000-0000-000063000000}"/>
    <cellStyle name="Normal 7 2" xfId="99" xr:uid="{00000000-0005-0000-0000-000064000000}"/>
    <cellStyle name="Normal 7 2 2" xfId="100" xr:uid="{00000000-0005-0000-0000-000065000000}"/>
    <cellStyle name="Normal 7 2 2 2" xfId="101" xr:uid="{00000000-0005-0000-0000-000066000000}"/>
    <cellStyle name="Normal 7 2 3" xfId="102" xr:uid="{00000000-0005-0000-0000-000067000000}"/>
    <cellStyle name="Normal 7 3" xfId="103" xr:uid="{00000000-0005-0000-0000-000068000000}"/>
    <cellStyle name="Normal 7 3 2" xfId="104" xr:uid="{00000000-0005-0000-0000-000069000000}"/>
    <cellStyle name="Normal 7 4" xfId="105" xr:uid="{00000000-0005-0000-0000-00006A000000}"/>
    <cellStyle name="Normal 7 6" xfId="143" xr:uid="{CFAA7023-0CF1-4EB8-8C67-D5AAC25FB82B}"/>
    <cellStyle name="Normal 8" xfId="106" xr:uid="{00000000-0005-0000-0000-00006B000000}"/>
    <cellStyle name="Normal 8 12" xfId="138" xr:uid="{779C0942-C7BA-46D8-9E40-14E3811C51ED}"/>
    <cellStyle name="Normal 8 2" xfId="107" xr:uid="{00000000-0005-0000-0000-00006C000000}"/>
    <cellStyle name="Normal 8 2 2" xfId="108" xr:uid="{00000000-0005-0000-0000-00006D000000}"/>
    <cellStyle name="Normal 8 2 2 2" xfId="109" xr:uid="{00000000-0005-0000-0000-00006E000000}"/>
    <cellStyle name="Normal 8 2 3" xfId="110" xr:uid="{00000000-0005-0000-0000-00006F000000}"/>
    <cellStyle name="Normal 8 3" xfId="111" xr:uid="{00000000-0005-0000-0000-000070000000}"/>
    <cellStyle name="Normal 8 3 2" xfId="112" xr:uid="{00000000-0005-0000-0000-000071000000}"/>
    <cellStyle name="Normal 8 4" xfId="113" xr:uid="{00000000-0005-0000-0000-000072000000}"/>
    <cellStyle name="Normal 9" xfId="114" xr:uid="{00000000-0005-0000-0000-000073000000}"/>
    <cellStyle name="Normal 9 12" xfId="115" xr:uid="{00000000-0005-0000-0000-000074000000}"/>
    <cellStyle name="Normal_Slide 5&amp;6" xfId="139" xr:uid="{53A82EB3-D520-468C-A232-35D6E070E9DE}"/>
    <cellStyle name="Percent" xfId="116" builtinId="5"/>
    <cellStyle name="Percent 2" xfId="117" xr:uid="{00000000-0005-0000-0000-000076000000}"/>
    <cellStyle name="Percent 2 2" xfId="118" xr:uid="{00000000-0005-0000-0000-000077000000}"/>
    <cellStyle name="Percent 2 2 2" xfId="119" xr:uid="{00000000-0005-0000-0000-000078000000}"/>
    <cellStyle name="Percent 2 3" xfId="120" xr:uid="{00000000-0005-0000-0000-000079000000}"/>
    <cellStyle name="Percent 2 4" xfId="121" xr:uid="{00000000-0005-0000-0000-00007A000000}"/>
    <cellStyle name="Percent 2 5" xfId="122" xr:uid="{00000000-0005-0000-0000-00007B000000}"/>
    <cellStyle name="Percent 2 6" xfId="123" xr:uid="{00000000-0005-0000-0000-00007C000000}"/>
    <cellStyle name="Percent 2 7" xfId="124" xr:uid="{00000000-0005-0000-0000-00007D000000}"/>
    <cellStyle name="Percent 2 8" xfId="142" xr:uid="{C81529F8-BA59-48AE-9F3D-A69989C8AFD5}"/>
    <cellStyle name="Percent 3" xfId="125" xr:uid="{00000000-0005-0000-0000-00007E000000}"/>
    <cellStyle name="Percent 3 2" xfId="126" xr:uid="{00000000-0005-0000-0000-00007F000000}"/>
    <cellStyle name="Percent 4" xfId="127" xr:uid="{00000000-0005-0000-0000-000080000000}"/>
    <cellStyle name="Percent 4 2" xfId="128" xr:uid="{00000000-0005-0000-0000-000081000000}"/>
    <cellStyle name="Percent 5" xfId="129" xr:uid="{00000000-0005-0000-0000-000082000000}"/>
    <cellStyle name="Percent 5 2" xfId="130" xr:uid="{00000000-0005-0000-0000-000083000000}"/>
    <cellStyle name="Percent 5 2 2" xfId="131" xr:uid="{00000000-0005-0000-0000-000084000000}"/>
    <cellStyle name="Percent 5 3" xfId="132" xr:uid="{00000000-0005-0000-0000-000085000000}"/>
    <cellStyle name="Percent 6" xfId="133" xr:uid="{00000000-0005-0000-0000-000086000000}"/>
    <cellStyle name="Percent 7" xfId="134" xr:uid="{00000000-0005-0000-0000-00008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61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11</xdr:col>
          <xdr:colOff>69850</xdr:colOff>
          <xdr:row>20</xdr:row>
          <xdr:rowOff>146050</xdr:rowOff>
        </xdr:to>
        <xdr:sp macro="" textlink="">
          <xdr:nvSpPr>
            <xdr:cNvPr id="18433" name="Object 1" hidden="1">
              <a:extLst>
                <a:ext uri="{63B3BB69-23CF-44E3-9099-C40C66FF867C}">
                  <a14:compatExt spid="_x0000_s18433"/>
                </a:ext>
                <a:ext uri="{FF2B5EF4-FFF2-40B4-BE49-F238E27FC236}">
                  <a16:creationId xmlns:a16="http://schemas.microsoft.com/office/drawing/2014/main" id="{00000000-0008-0000-0000-00000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K1" sqref="K1"/>
    </sheetView>
  </sheetViews>
  <sheetFormatPr defaultRowHeight="14.5"/>
  <sheetData/>
  <pageMargins left="0.7" right="0.7" top="0.75" bottom="0.75" header="0.3" footer="0.3"/>
  <pageSetup orientation="portrait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Word.Document.12" shapeId="18433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11</xdr:col>
                <xdr:colOff>69850</xdr:colOff>
                <xdr:row>20</xdr:row>
                <xdr:rowOff>146050</xdr:rowOff>
              </to>
            </anchor>
          </objectPr>
        </oleObject>
      </mc:Choice>
      <mc:Fallback>
        <oleObject progId="Word.Document.12" shapeId="18433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5"/>
  <sheetViews>
    <sheetView workbookViewId="0"/>
  </sheetViews>
  <sheetFormatPr defaultColWidth="8.7265625" defaultRowHeight="12.5"/>
  <cols>
    <col min="1" max="1" width="39.1796875" style="2" customWidth="1"/>
    <col min="2" max="3" width="10.26953125" style="2" bestFit="1" customWidth="1"/>
    <col min="4" max="4" width="9.26953125" style="2" bestFit="1" customWidth="1"/>
    <col min="5" max="16384" width="8.7265625" style="2"/>
  </cols>
  <sheetData>
    <row r="1" spans="1:4" ht="13">
      <c r="A1" s="1" t="s">
        <v>199</v>
      </c>
    </row>
    <row r="2" spans="1:4" ht="13">
      <c r="A2" s="1"/>
    </row>
    <row r="3" spans="1:4" ht="13">
      <c r="A3" s="145"/>
      <c r="B3" s="146">
        <v>2020</v>
      </c>
      <c r="C3" s="146">
        <v>2021</v>
      </c>
      <c r="D3" s="146">
        <v>2022</v>
      </c>
    </row>
    <row r="4" spans="1:4" ht="13">
      <c r="A4" s="147" t="s">
        <v>200</v>
      </c>
      <c r="B4" s="112">
        <v>20300</v>
      </c>
      <c r="C4" s="112">
        <v>15200</v>
      </c>
      <c r="D4" s="112">
        <v>6700</v>
      </c>
    </row>
    <row r="5" spans="1:4" ht="13">
      <c r="A5" s="145" t="s">
        <v>201</v>
      </c>
      <c r="B5" s="112">
        <v>45000</v>
      </c>
      <c r="C5" s="112">
        <v>11000</v>
      </c>
      <c r="D5" s="112"/>
    </row>
  </sheetData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4"/>
  <sheetViews>
    <sheetView workbookViewId="0"/>
  </sheetViews>
  <sheetFormatPr defaultColWidth="8.7265625" defaultRowHeight="12.5"/>
  <cols>
    <col min="1" max="1" width="19.453125" style="2" customWidth="1"/>
    <col min="2" max="2" width="15.1796875" style="2" customWidth="1"/>
    <col min="3" max="3" width="14.453125" style="2" customWidth="1"/>
    <col min="4" max="4" width="14.26953125" style="2" customWidth="1"/>
    <col min="5" max="5" width="11.26953125" style="2" bestFit="1" customWidth="1"/>
    <col min="6" max="6" width="10.26953125" style="2" bestFit="1" customWidth="1"/>
    <col min="7" max="7" width="11.54296875" style="2" customWidth="1"/>
    <col min="8" max="16384" width="8.7265625" style="2"/>
  </cols>
  <sheetData>
    <row r="1" spans="1:7" ht="13">
      <c r="A1" s="1" t="s">
        <v>202</v>
      </c>
    </row>
    <row r="2" spans="1:7" ht="13">
      <c r="A2" s="1"/>
    </row>
    <row r="3" spans="1:7" ht="65">
      <c r="A3" s="145" t="s">
        <v>203</v>
      </c>
      <c r="B3" s="148" t="s">
        <v>204</v>
      </c>
      <c r="C3" s="148" t="s">
        <v>205</v>
      </c>
      <c r="D3" s="148" t="s">
        <v>206</v>
      </c>
      <c r="E3" s="148" t="s">
        <v>207</v>
      </c>
      <c r="F3" s="148" t="s">
        <v>208</v>
      </c>
      <c r="G3" s="148" t="s">
        <v>209</v>
      </c>
    </row>
    <row r="4" spans="1:7" ht="13">
      <c r="A4" s="147" t="s">
        <v>236</v>
      </c>
      <c r="B4" s="113">
        <v>3000</v>
      </c>
      <c r="C4" s="113">
        <v>102000</v>
      </c>
      <c r="D4" s="113">
        <v>260000</v>
      </c>
      <c r="E4" s="113">
        <v>382000</v>
      </c>
      <c r="F4" s="113">
        <v>34000</v>
      </c>
      <c r="G4" s="113">
        <v>19000</v>
      </c>
    </row>
  </sheetData>
  <pageMargins left="0.7" right="0.7" top="0.75" bottom="0.75" header="0.3" footer="0.3"/>
  <pageSetup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6"/>
  <sheetViews>
    <sheetView workbookViewId="0"/>
  </sheetViews>
  <sheetFormatPr defaultColWidth="8.7265625" defaultRowHeight="12.5"/>
  <cols>
    <col min="1" max="1" width="24.81640625" style="2" customWidth="1"/>
    <col min="2" max="2" width="8.7265625" style="2"/>
    <col min="3" max="3" width="9.1796875" style="2" customWidth="1"/>
    <col min="4" max="16384" width="8.7265625" style="2"/>
  </cols>
  <sheetData>
    <row r="1" spans="1:4" ht="13">
      <c r="A1" s="1" t="s">
        <v>210</v>
      </c>
    </row>
    <row r="2" spans="1:4" ht="13">
      <c r="A2" s="1"/>
    </row>
    <row r="3" spans="1:4" ht="13">
      <c r="A3" s="1"/>
      <c r="B3" s="359" t="s">
        <v>237</v>
      </c>
      <c r="C3" s="359"/>
      <c r="D3" s="359"/>
    </row>
    <row r="4" spans="1:4" ht="13">
      <c r="A4" s="145"/>
      <c r="B4" s="146">
        <v>2020</v>
      </c>
      <c r="C4" s="146">
        <v>2021</v>
      </c>
      <c r="D4" s="146">
        <v>2022</v>
      </c>
    </row>
    <row r="5" spans="1:4" ht="13">
      <c r="A5" s="147" t="s">
        <v>200</v>
      </c>
      <c r="B5" s="114">
        <v>700</v>
      </c>
      <c r="C5" s="114">
        <v>500</v>
      </c>
      <c r="D5" s="114">
        <v>200</v>
      </c>
    </row>
    <row r="6" spans="1:4" ht="13">
      <c r="A6" s="145" t="s">
        <v>211</v>
      </c>
      <c r="B6" s="114">
        <v>850</v>
      </c>
      <c r="C6" s="114">
        <v>210</v>
      </c>
      <c r="D6" s="114"/>
    </row>
  </sheetData>
  <mergeCells count="1">
    <mergeCell ref="B3:D3"/>
  </mergeCells>
  <pageMargins left="0.7" right="0.7" top="0.75" bottom="0.75" header="0.3" footer="0.3"/>
  <pageSetup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27"/>
  <sheetViews>
    <sheetView workbookViewId="0"/>
  </sheetViews>
  <sheetFormatPr defaultColWidth="9.1796875" defaultRowHeight="12.5"/>
  <cols>
    <col min="1" max="1" width="13.81640625" style="2" customWidth="1"/>
    <col min="2" max="2" width="42" style="2" customWidth="1"/>
    <col min="3" max="16384" width="9.1796875" style="2"/>
  </cols>
  <sheetData>
    <row r="1" spans="1:2" ht="13">
      <c r="A1" s="1" t="s">
        <v>212</v>
      </c>
    </row>
    <row r="3" spans="1:2" ht="13">
      <c r="A3" s="143" t="s">
        <v>0</v>
      </c>
      <c r="B3" s="144" t="s">
        <v>213</v>
      </c>
    </row>
    <row r="4" spans="1:2">
      <c r="A4" s="115">
        <v>1998</v>
      </c>
      <c r="B4" s="116">
        <v>6.6</v>
      </c>
    </row>
    <row r="5" spans="1:2">
      <c r="A5" s="115">
        <v>1999</v>
      </c>
      <c r="B5" s="116">
        <v>7.1</v>
      </c>
    </row>
    <row r="6" spans="1:2">
      <c r="A6" s="115">
        <v>2000</v>
      </c>
      <c r="B6" s="116">
        <v>9.1</v>
      </c>
    </row>
    <row r="7" spans="1:2">
      <c r="A7" s="115">
        <v>2001</v>
      </c>
      <c r="B7" s="116">
        <v>12</v>
      </c>
    </row>
    <row r="8" spans="1:2">
      <c r="A8" s="115">
        <v>2002</v>
      </c>
      <c r="B8" s="116">
        <v>15.6</v>
      </c>
    </row>
    <row r="9" spans="1:2">
      <c r="A9" s="115">
        <v>2003</v>
      </c>
      <c r="B9" s="116">
        <v>21.4</v>
      </c>
    </row>
    <row r="10" spans="1:2">
      <c r="A10" s="115">
        <v>2004</v>
      </c>
      <c r="B10" s="116">
        <v>23.5</v>
      </c>
    </row>
    <row r="11" spans="1:2">
      <c r="A11" s="115">
        <v>2005</v>
      </c>
      <c r="B11" s="116">
        <v>21.3</v>
      </c>
    </row>
    <row r="12" spans="1:2">
      <c r="A12" s="115">
        <v>2006</v>
      </c>
      <c r="B12" s="116">
        <v>16.399999999999999</v>
      </c>
    </row>
    <row r="13" spans="1:2">
      <c r="A13" s="115">
        <v>2007</v>
      </c>
      <c r="B13" s="116">
        <v>13</v>
      </c>
    </row>
    <row r="14" spans="1:2">
      <c r="A14" s="115">
        <v>2008</v>
      </c>
      <c r="B14" s="116">
        <v>10.6</v>
      </c>
    </row>
    <row r="15" spans="1:2">
      <c r="A15" s="115">
        <v>2009</v>
      </c>
      <c r="B15" s="116">
        <v>8.8000000000000007</v>
      </c>
    </row>
    <row r="16" spans="1:2">
      <c r="A16" s="115">
        <v>2010</v>
      </c>
      <c r="B16" s="116">
        <v>9.8000000000000007</v>
      </c>
    </row>
    <row r="17" spans="1:2">
      <c r="A17" s="115">
        <v>2011</v>
      </c>
      <c r="B17" s="116">
        <v>10.8</v>
      </c>
    </row>
    <row r="18" spans="1:2">
      <c r="A18" s="115">
        <v>2012</v>
      </c>
      <c r="B18" s="116">
        <v>12.5</v>
      </c>
    </row>
    <row r="19" spans="1:2">
      <c r="A19" s="115">
        <v>2013</v>
      </c>
      <c r="B19" s="116">
        <v>14.8</v>
      </c>
    </row>
    <row r="20" spans="1:2">
      <c r="A20" s="115">
        <v>2014</v>
      </c>
      <c r="B20" s="116">
        <v>16.5</v>
      </c>
    </row>
    <row r="21" spans="1:2">
      <c r="A21" s="115">
        <v>2015</v>
      </c>
      <c r="B21" s="116">
        <v>17.600000000000001</v>
      </c>
    </row>
    <row r="22" spans="1:2">
      <c r="A22" s="115">
        <v>2016</v>
      </c>
      <c r="B22" s="116">
        <v>18.100000000000001</v>
      </c>
    </row>
    <row r="23" spans="1:2">
      <c r="A23" s="115">
        <v>2017</v>
      </c>
      <c r="B23" s="116">
        <v>17.7</v>
      </c>
    </row>
    <row r="24" spans="1:2">
      <c r="A24" s="115">
        <v>2018</v>
      </c>
      <c r="B24" s="117">
        <v>17</v>
      </c>
    </row>
    <row r="25" spans="1:2">
      <c r="A25" s="115">
        <v>2019</v>
      </c>
      <c r="B25" s="117">
        <v>15.9</v>
      </c>
    </row>
    <row r="26" spans="1:2">
      <c r="A26" s="115">
        <v>2020</v>
      </c>
      <c r="B26" s="117">
        <v>13.9</v>
      </c>
    </row>
    <row r="27" spans="1:2">
      <c r="A27" s="118" t="s">
        <v>238</v>
      </c>
      <c r="B27" s="119">
        <v>14.3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6"/>
  <sheetViews>
    <sheetView zoomScaleNormal="100" workbookViewId="0"/>
  </sheetViews>
  <sheetFormatPr defaultColWidth="9.1796875" defaultRowHeight="12.5"/>
  <cols>
    <col min="1" max="1" width="40.54296875" style="2" customWidth="1"/>
    <col min="2" max="9" width="12.7265625" style="55" customWidth="1"/>
    <col min="10" max="16384" width="9.1796875" style="2"/>
  </cols>
  <sheetData>
    <row r="1" spans="1:9" ht="13">
      <c r="A1" s="1" t="s">
        <v>214</v>
      </c>
    </row>
    <row r="3" spans="1:9" ht="13">
      <c r="A3" s="120"/>
      <c r="B3" s="360" t="s">
        <v>215</v>
      </c>
      <c r="C3" s="361"/>
      <c r="D3" s="361"/>
      <c r="E3" s="361"/>
      <c r="F3" s="361"/>
      <c r="G3" s="361"/>
      <c r="H3" s="361"/>
      <c r="I3" s="362"/>
    </row>
    <row r="4" spans="1:9" ht="26">
      <c r="A4" s="3" t="s">
        <v>216</v>
      </c>
      <c r="B4" s="141" t="s">
        <v>217</v>
      </c>
      <c r="C4" s="141" t="s">
        <v>218</v>
      </c>
      <c r="D4" s="142" t="s">
        <v>219</v>
      </c>
      <c r="E4" s="142" t="s">
        <v>220</v>
      </c>
      <c r="F4" s="142" t="s">
        <v>221</v>
      </c>
      <c r="G4" s="142" t="s">
        <v>104</v>
      </c>
      <c r="H4" s="142" t="s">
        <v>105</v>
      </c>
      <c r="I4" s="142" t="s">
        <v>222</v>
      </c>
    </row>
    <row r="5" spans="1:9">
      <c r="A5" s="124" t="s">
        <v>223</v>
      </c>
      <c r="B5" s="125">
        <v>0.7</v>
      </c>
      <c r="C5" s="125">
        <v>0.5</v>
      </c>
      <c r="D5" s="126">
        <v>-1.2</v>
      </c>
      <c r="E5" s="126">
        <v>-1.6</v>
      </c>
      <c r="F5" s="126">
        <v>-1.5</v>
      </c>
      <c r="G5" s="126">
        <v>-2.1</v>
      </c>
      <c r="H5" s="126">
        <v>-1.7</v>
      </c>
      <c r="I5" s="126">
        <v>-0.6</v>
      </c>
    </row>
    <row r="6" spans="1:9">
      <c r="A6" s="127" t="s">
        <v>224</v>
      </c>
      <c r="B6" s="128">
        <v>0.7</v>
      </c>
      <c r="C6" s="128">
        <v>1.1000000000000001</v>
      </c>
      <c r="D6" s="129">
        <v>1.1000000000000001</v>
      </c>
      <c r="E6" s="129">
        <v>1</v>
      </c>
      <c r="F6" s="129">
        <v>1.1000000000000001</v>
      </c>
      <c r="G6" s="129">
        <v>1</v>
      </c>
      <c r="H6" s="129">
        <v>0</v>
      </c>
      <c r="I6" s="129">
        <v>0.9</v>
      </c>
    </row>
  </sheetData>
  <mergeCells count="1">
    <mergeCell ref="B3:I3"/>
  </mergeCells>
  <pageMargins left="0.7" right="0.7" top="0.75" bottom="0.75" header="0.3" footer="0.3"/>
  <pageSetup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33"/>
  <sheetViews>
    <sheetView workbookViewId="0"/>
  </sheetViews>
  <sheetFormatPr defaultColWidth="9.1796875" defaultRowHeight="12.5"/>
  <cols>
    <col min="1" max="1" width="22.1796875" style="2" customWidth="1"/>
    <col min="2" max="2" width="37.81640625" style="2" customWidth="1"/>
    <col min="3" max="16384" width="9.1796875" style="2"/>
  </cols>
  <sheetData>
    <row r="1" spans="1:5" ht="13">
      <c r="A1" s="1" t="s">
        <v>225</v>
      </c>
    </row>
    <row r="3" spans="1:5" ht="13">
      <c r="A3" s="3" t="s">
        <v>226</v>
      </c>
      <c r="B3" s="16" t="s">
        <v>227</v>
      </c>
    </row>
    <row r="4" spans="1:5">
      <c r="A4" s="160">
        <v>1973</v>
      </c>
      <c r="B4" s="42">
        <v>1.98</v>
      </c>
    </row>
    <row r="5" spans="1:5">
      <c r="A5" s="160">
        <v>1978</v>
      </c>
      <c r="B5" s="130">
        <v>2.99</v>
      </c>
    </row>
    <row r="6" spans="1:5">
      <c r="A6" s="160">
        <v>1988</v>
      </c>
      <c r="B6" s="130">
        <v>4.21</v>
      </c>
    </row>
    <row r="7" spans="1:5">
      <c r="A7" s="160">
        <v>1993</v>
      </c>
      <c r="B7" s="130">
        <v>4.4000000000000004</v>
      </c>
    </row>
    <row r="8" spans="1:5">
      <c r="A8" s="161">
        <v>1996</v>
      </c>
      <c r="B8" s="130">
        <v>2.57</v>
      </c>
      <c r="D8" s="162"/>
      <c r="E8" s="163"/>
    </row>
    <row r="9" spans="1:5">
      <c r="A9" s="161">
        <v>1999</v>
      </c>
      <c r="B9" s="130">
        <v>2.35</v>
      </c>
      <c r="D9" s="162"/>
      <c r="E9" s="163"/>
    </row>
    <row r="10" spans="1:5">
      <c r="A10" s="160">
        <v>2001</v>
      </c>
      <c r="B10" s="130">
        <v>3.47</v>
      </c>
    </row>
    <row r="11" spans="1:5">
      <c r="A11" s="160">
        <v>2003</v>
      </c>
      <c r="B11" s="130">
        <v>6.02</v>
      </c>
    </row>
    <row r="12" spans="1:5">
      <c r="A12" s="160">
        <v>2004</v>
      </c>
      <c r="B12" s="130">
        <v>5.73</v>
      </c>
    </row>
    <row r="13" spans="1:5">
      <c r="A13" s="160">
        <v>2005</v>
      </c>
      <c r="B13" s="130">
        <v>4.74</v>
      </c>
    </row>
    <row r="14" spans="1:5">
      <c r="A14" s="160">
        <v>2006</v>
      </c>
      <c r="B14" s="130">
        <v>3.24</v>
      </c>
    </row>
    <row r="15" spans="1:5">
      <c r="A15" s="160">
        <v>2007</v>
      </c>
      <c r="B15" s="130">
        <v>2.52</v>
      </c>
    </row>
    <row r="16" spans="1:5">
      <c r="A16" s="160">
        <v>2008</v>
      </c>
      <c r="B16" s="130">
        <v>2.15</v>
      </c>
    </row>
    <row r="17" spans="1:2">
      <c r="A17" s="160">
        <v>2009</v>
      </c>
      <c r="B17" s="130">
        <v>2.1</v>
      </c>
    </row>
    <row r="18" spans="1:2">
      <c r="A18" s="160">
        <v>2010</v>
      </c>
      <c r="B18" s="130">
        <v>2.25</v>
      </c>
    </row>
    <row r="19" spans="1:2">
      <c r="A19" s="160">
        <v>2011</v>
      </c>
      <c r="B19" s="130">
        <v>2.3199999999999998</v>
      </c>
    </row>
    <row r="20" spans="1:2">
      <c r="A20" s="160">
        <v>2012</v>
      </c>
      <c r="B20" s="130">
        <v>2.5</v>
      </c>
    </row>
    <row r="21" spans="1:2">
      <c r="A21" s="160">
        <v>2013</v>
      </c>
      <c r="B21" s="130">
        <v>2.9</v>
      </c>
    </row>
    <row r="22" spans="1:2">
      <c r="A22" s="160">
        <v>2014</v>
      </c>
      <c r="B22" s="130">
        <v>2.97</v>
      </c>
    </row>
    <row r="23" spans="1:2">
      <c r="A23" s="160">
        <v>2015</v>
      </c>
      <c r="B23" s="130">
        <v>2.96</v>
      </c>
    </row>
    <row r="24" spans="1:2">
      <c r="A24" s="160">
        <v>2016</v>
      </c>
      <c r="B24" s="130">
        <v>2.78</v>
      </c>
    </row>
    <row r="25" spans="1:2">
      <c r="A25" s="160">
        <v>2017</v>
      </c>
      <c r="B25" s="130">
        <v>2.46</v>
      </c>
    </row>
    <row r="26" spans="1:2">
      <c r="A26" s="160">
        <v>2018</v>
      </c>
      <c r="B26" s="130">
        <v>2.19</v>
      </c>
    </row>
    <row r="27" spans="1:2">
      <c r="A27" s="160">
        <v>2019</v>
      </c>
      <c r="B27" s="130">
        <v>1.95</v>
      </c>
    </row>
    <row r="28" spans="1:2">
      <c r="A28" s="160">
        <v>2020</v>
      </c>
      <c r="B28" s="130">
        <v>1.77</v>
      </c>
    </row>
    <row r="29" spans="1:2">
      <c r="A29" s="164" t="s">
        <v>228</v>
      </c>
      <c r="B29" s="131">
        <v>1.74</v>
      </c>
    </row>
    <row r="30" spans="1:2">
      <c r="A30" s="132"/>
      <c r="B30" s="133"/>
    </row>
    <row r="31" spans="1:2">
      <c r="A31" s="132"/>
      <c r="B31" s="133"/>
    </row>
    <row r="32" spans="1:2">
      <c r="A32" s="132"/>
      <c r="B32" s="133"/>
    </row>
    <row r="33" spans="1:2">
      <c r="A33" s="132"/>
      <c r="B33" s="133"/>
    </row>
  </sheetData>
  <pageMargins left="0.7" right="0.7" top="0.75" bottom="0.75" header="0.3" footer="0.3"/>
  <pageSetup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14"/>
  <sheetViews>
    <sheetView workbookViewId="0"/>
  </sheetViews>
  <sheetFormatPr defaultColWidth="9" defaultRowHeight="12.5"/>
  <cols>
    <col min="1" max="1" width="21.453125" style="2" customWidth="1"/>
    <col min="2" max="2" width="33.1796875" style="2" bestFit="1" customWidth="1"/>
    <col min="3" max="3" width="27.7265625" style="2" customWidth="1"/>
    <col min="4" max="4" width="36.7265625" style="2" customWidth="1"/>
    <col min="5" max="16384" width="9" style="2"/>
  </cols>
  <sheetData>
    <row r="1" spans="1:4" ht="13">
      <c r="A1" s="1" t="s">
        <v>229</v>
      </c>
    </row>
    <row r="3" spans="1:4" ht="13">
      <c r="A3" s="3" t="s">
        <v>239</v>
      </c>
      <c r="B3" s="74" t="s">
        <v>230</v>
      </c>
      <c r="C3" s="3" t="s">
        <v>231</v>
      </c>
      <c r="D3" s="16" t="s">
        <v>232</v>
      </c>
    </row>
    <row r="4" spans="1:4">
      <c r="A4" s="134">
        <v>42005</v>
      </c>
      <c r="B4" s="156">
        <v>3.86</v>
      </c>
      <c r="C4" s="157">
        <v>3.04</v>
      </c>
      <c r="D4" s="42">
        <v>2.94</v>
      </c>
    </row>
    <row r="5" spans="1:4">
      <c r="A5" s="135">
        <v>42186</v>
      </c>
      <c r="B5" s="156">
        <v>3.89</v>
      </c>
      <c r="C5" s="157">
        <v>2.86</v>
      </c>
      <c r="D5" s="42">
        <v>2.64</v>
      </c>
    </row>
    <row r="6" spans="1:4">
      <c r="A6" s="135">
        <v>42370</v>
      </c>
      <c r="B6" s="156">
        <v>3.79</v>
      </c>
      <c r="C6" s="157">
        <v>2.87</v>
      </c>
      <c r="D6" s="42">
        <v>2.61</v>
      </c>
    </row>
    <row r="7" spans="1:4">
      <c r="A7" s="135">
        <v>42552</v>
      </c>
      <c r="B7" s="156">
        <v>3.74</v>
      </c>
      <c r="C7" s="157">
        <v>2.7</v>
      </c>
      <c r="D7" s="42">
        <v>2.4900000000000002</v>
      </c>
    </row>
    <row r="8" spans="1:4">
      <c r="A8" s="135">
        <v>42736</v>
      </c>
      <c r="B8" s="156">
        <v>3.55</v>
      </c>
      <c r="C8" s="157">
        <v>2.5499999999999998</v>
      </c>
      <c r="D8" s="42">
        <v>2.2999999999999998</v>
      </c>
    </row>
    <row r="9" spans="1:4">
      <c r="A9" s="135">
        <v>42917</v>
      </c>
      <c r="B9" s="156">
        <v>3.43</v>
      </c>
      <c r="C9" s="157">
        <v>2.39</v>
      </c>
      <c r="D9" s="42">
        <v>2.12</v>
      </c>
    </row>
    <row r="10" spans="1:4">
      <c r="A10" s="135">
        <v>43101</v>
      </c>
      <c r="B10" s="156">
        <v>3.28</v>
      </c>
      <c r="C10" s="157">
        <v>2.2799999999999998</v>
      </c>
      <c r="D10" s="42">
        <v>2.0499999999999998</v>
      </c>
    </row>
    <row r="11" spans="1:4">
      <c r="A11" s="135">
        <v>43282</v>
      </c>
      <c r="B11" s="156">
        <v>3.05</v>
      </c>
      <c r="C11" s="157">
        <v>2.1</v>
      </c>
      <c r="D11" s="42">
        <v>1.84</v>
      </c>
    </row>
    <row r="12" spans="1:4">
      <c r="A12" s="135">
        <v>43466</v>
      </c>
      <c r="B12" s="156">
        <v>2.89</v>
      </c>
      <c r="C12" s="157">
        <v>1.95</v>
      </c>
      <c r="D12" s="42">
        <v>1.68</v>
      </c>
    </row>
    <row r="13" spans="1:4">
      <c r="A13" s="135">
        <v>43831</v>
      </c>
      <c r="B13" s="156">
        <v>2.58</v>
      </c>
      <c r="C13" s="157">
        <v>1.77</v>
      </c>
      <c r="D13" s="42">
        <v>1.53</v>
      </c>
    </row>
    <row r="14" spans="1:4">
      <c r="A14" s="136">
        <v>44197</v>
      </c>
      <c r="B14" s="158">
        <v>2.52</v>
      </c>
      <c r="C14" s="159">
        <v>1.74</v>
      </c>
      <c r="D14" s="46">
        <v>1.46</v>
      </c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E54"/>
  <sheetViews>
    <sheetView workbookViewId="0"/>
  </sheetViews>
  <sheetFormatPr defaultColWidth="9.1796875" defaultRowHeight="12.5"/>
  <cols>
    <col min="1" max="1" width="25.453125" style="2" customWidth="1"/>
    <col min="2" max="2" width="22.1796875" style="2" bestFit="1" customWidth="1"/>
    <col min="3" max="3" width="5.26953125" style="2" customWidth="1"/>
    <col min="4" max="16384" width="9.1796875" style="2"/>
  </cols>
  <sheetData>
    <row r="1" spans="1:5" ht="13">
      <c r="A1" s="1" t="s">
        <v>100</v>
      </c>
    </row>
    <row r="3" spans="1:5" ht="13">
      <c r="A3" s="3" t="s">
        <v>18</v>
      </c>
      <c r="B3" s="16" t="s">
        <v>19</v>
      </c>
    </row>
    <row r="4" spans="1:5">
      <c r="A4" s="4" t="s">
        <v>20</v>
      </c>
      <c r="B4" s="42">
        <v>0.67</v>
      </c>
      <c r="D4" s="2" t="s">
        <v>21</v>
      </c>
      <c r="E4" s="43">
        <v>1.44</v>
      </c>
    </row>
    <row r="5" spans="1:5">
      <c r="A5" s="4" t="s">
        <v>23</v>
      </c>
      <c r="B5" s="42">
        <v>0.72</v>
      </c>
    </row>
    <row r="6" spans="1:5">
      <c r="A6" s="4" t="s">
        <v>22</v>
      </c>
      <c r="B6" s="42">
        <v>0.77</v>
      </c>
    </row>
    <row r="7" spans="1:5">
      <c r="A7" s="4" t="s">
        <v>24</v>
      </c>
      <c r="B7" s="42">
        <v>0.79</v>
      </c>
    </row>
    <row r="8" spans="1:5">
      <c r="A8" s="4" t="s">
        <v>25</v>
      </c>
      <c r="B8" s="42">
        <v>0.85</v>
      </c>
    </row>
    <row r="9" spans="1:5">
      <c r="A9" s="4" t="s">
        <v>29</v>
      </c>
      <c r="B9" s="42">
        <v>0.98</v>
      </c>
    </row>
    <row r="10" spans="1:5">
      <c r="A10" s="4" t="s">
        <v>26</v>
      </c>
      <c r="B10" s="42">
        <v>1</v>
      </c>
    </row>
    <row r="11" spans="1:5">
      <c r="A11" s="4" t="s">
        <v>30</v>
      </c>
      <c r="B11" s="42">
        <v>1.04</v>
      </c>
    </row>
    <row r="12" spans="1:5">
      <c r="A12" s="4" t="s">
        <v>32</v>
      </c>
      <c r="B12" s="42">
        <v>1.05</v>
      </c>
    </row>
    <row r="13" spans="1:5">
      <c r="A13" s="4" t="s">
        <v>28</v>
      </c>
      <c r="B13" s="42">
        <v>1.07</v>
      </c>
    </row>
    <row r="14" spans="1:5">
      <c r="A14" s="4" t="s">
        <v>40</v>
      </c>
      <c r="B14" s="42">
        <v>1.0900000000000001</v>
      </c>
    </row>
    <row r="15" spans="1:5">
      <c r="A15" s="4" t="s">
        <v>36</v>
      </c>
      <c r="B15" s="42">
        <v>1.1100000000000001</v>
      </c>
    </row>
    <row r="16" spans="1:5">
      <c r="A16" s="4" t="s">
        <v>27</v>
      </c>
      <c r="B16" s="42">
        <v>1.1200000000000001</v>
      </c>
    </row>
    <row r="17" spans="1:2">
      <c r="A17" s="4" t="s">
        <v>39</v>
      </c>
      <c r="B17" s="42">
        <v>1.1299999999999999</v>
      </c>
    </row>
    <row r="18" spans="1:2">
      <c r="A18" s="4" t="s">
        <v>33</v>
      </c>
      <c r="B18" s="42">
        <v>1.1399999999999999</v>
      </c>
    </row>
    <row r="19" spans="1:2">
      <c r="A19" s="4" t="s">
        <v>35</v>
      </c>
      <c r="B19" s="42">
        <v>1.1399999999999999</v>
      </c>
    </row>
    <row r="20" spans="1:2">
      <c r="A20" s="4" t="s">
        <v>34</v>
      </c>
      <c r="B20" s="42">
        <v>1.17</v>
      </c>
    </row>
    <row r="21" spans="1:2">
      <c r="A21" s="4" t="s">
        <v>41</v>
      </c>
      <c r="B21" s="42">
        <v>1.2</v>
      </c>
    </row>
    <row r="22" spans="1:2">
      <c r="A22" s="4" t="s">
        <v>37</v>
      </c>
      <c r="B22" s="42">
        <v>1.25</v>
      </c>
    </row>
    <row r="23" spans="1:2">
      <c r="A23" s="4" t="s">
        <v>31</v>
      </c>
      <c r="B23" s="42">
        <v>1.28</v>
      </c>
    </row>
    <row r="24" spans="1:2">
      <c r="A24" s="4" t="s">
        <v>53</v>
      </c>
      <c r="B24" s="42">
        <v>1.31</v>
      </c>
    </row>
    <row r="25" spans="1:2">
      <c r="A25" s="4" t="s">
        <v>43</v>
      </c>
      <c r="B25" s="42">
        <v>1.33</v>
      </c>
    </row>
    <row r="26" spans="1:2">
      <c r="A26" s="4" t="s">
        <v>38</v>
      </c>
      <c r="B26" s="42">
        <v>1.34</v>
      </c>
    </row>
    <row r="27" spans="1:2">
      <c r="A27" s="4" t="s">
        <v>47</v>
      </c>
      <c r="B27" s="42">
        <v>1.37</v>
      </c>
    </row>
    <row r="28" spans="1:2">
      <c r="A28" s="4" t="s">
        <v>51</v>
      </c>
      <c r="B28" s="42">
        <v>1.41</v>
      </c>
    </row>
    <row r="29" spans="1:2">
      <c r="A29" s="4" t="s">
        <v>46</v>
      </c>
      <c r="B29" s="42">
        <v>1.44</v>
      </c>
    </row>
    <row r="30" spans="1:2">
      <c r="A30" s="4" t="s">
        <v>56</v>
      </c>
      <c r="B30" s="42">
        <v>1.44</v>
      </c>
    </row>
    <row r="31" spans="1:2">
      <c r="A31" s="4" t="s">
        <v>50</v>
      </c>
      <c r="B31" s="42">
        <v>1.46</v>
      </c>
    </row>
    <row r="32" spans="1:2">
      <c r="A32" s="4" t="s">
        <v>49</v>
      </c>
      <c r="B32" s="42">
        <v>1.48</v>
      </c>
    </row>
    <row r="33" spans="1:2">
      <c r="A33" s="4" t="s">
        <v>57</v>
      </c>
      <c r="B33" s="42">
        <v>1.53</v>
      </c>
    </row>
    <row r="34" spans="1:2">
      <c r="A34" s="4" t="s">
        <v>42</v>
      </c>
      <c r="B34" s="42">
        <v>1.54</v>
      </c>
    </row>
    <row r="35" spans="1:2">
      <c r="A35" s="4" t="s">
        <v>55</v>
      </c>
      <c r="B35" s="42">
        <v>1.55</v>
      </c>
    </row>
    <row r="36" spans="1:2">
      <c r="A36" s="4" t="s">
        <v>58</v>
      </c>
      <c r="B36" s="42">
        <v>1.56</v>
      </c>
    </row>
    <row r="37" spans="1:2">
      <c r="A37" s="4" t="s">
        <v>52</v>
      </c>
      <c r="B37" s="42">
        <v>1.56</v>
      </c>
    </row>
    <row r="38" spans="1:2">
      <c r="A38" s="4" t="s">
        <v>44</v>
      </c>
      <c r="B38" s="42">
        <v>1.61</v>
      </c>
    </row>
    <row r="39" spans="1:2">
      <c r="A39" s="4" t="s">
        <v>54</v>
      </c>
      <c r="B39" s="42">
        <v>1.62</v>
      </c>
    </row>
    <row r="40" spans="1:2">
      <c r="A40" s="4" t="s">
        <v>66</v>
      </c>
      <c r="B40" s="42">
        <v>1.64</v>
      </c>
    </row>
    <row r="41" spans="1:2">
      <c r="A41" s="4" t="s">
        <v>45</v>
      </c>
      <c r="B41" s="42">
        <v>1.65</v>
      </c>
    </row>
    <row r="42" spans="1:2">
      <c r="A42" s="4" t="s">
        <v>48</v>
      </c>
      <c r="B42" s="42">
        <v>1.66</v>
      </c>
    </row>
    <row r="43" spans="1:2">
      <c r="A43" s="4" t="s">
        <v>60</v>
      </c>
      <c r="B43" s="42">
        <v>1.69</v>
      </c>
    </row>
    <row r="44" spans="1:2">
      <c r="A44" s="4" t="s">
        <v>61</v>
      </c>
      <c r="B44" s="42">
        <v>1.74</v>
      </c>
    </row>
    <row r="45" spans="1:2">
      <c r="A45" s="4" t="s">
        <v>68</v>
      </c>
      <c r="B45" s="42">
        <v>1.86</v>
      </c>
    </row>
    <row r="46" spans="1:2">
      <c r="A46" s="4" t="s">
        <v>64</v>
      </c>
      <c r="B46" s="42">
        <v>1.93</v>
      </c>
    </row>
    <row r="47" spans="1:2">
      <c r="A47" s="4" t="s">
        <v>62</v>
      </c>
      <c r="B47" s="42">
        <v>1.95</v>
      </c>
    </row>
    <row r="48" spans="1:2">
      <c r="A48" s="4" t="s">
        <v>67</v>
      </c>
      <c r="B48" s="42">
        <v>1.97</v>
      </c>
    </row>
    <row r="49" spans="1:2">
      <c r="A49" s="4" t="s">
        <v>65</v>
      </c>
      <c r="B49" s="42">
        <v>1.99</v>
      </c>
    </row>
    <row r="50" spans="1:2">
      <c r="A50" s="4" t="s">
        <v>59</v>
      </c>
      <c r="B50" s="42">
        <v>2.08</v>
      </c>
    </row>
    <row r="51" spans="1:2" ht="13">
      <c r="A51" s="44" t="s">
        <v>70</v>
      </c>
      <c r="B51" s="45">
        <v>2.16</v>
      </c>
    </row>
    <row r="52" spans="1:2">
      <c r="A52" s="4" t="s">
        <v>63</v>
      </c>
      <c r="B52" s="42">
        <v>2.21</v>
      </c>
    </row>
    <row r="53" spans="1:2">
      <c r="A53" s="4" t="s">
        <v>71</v>
      </c>
      <c r="B53" s="42">
        <v>2.23</v>
      </c>
    </row>
    <row r="54" spans="1:2">
      <c r="A54" s="5" t="s">
        <v>69</v>
      </c>
      <c r="B54" s="46">
        <v>2.52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C14"/>
  <sheetViews>
    <sheetView workbookViewId="0"/>
  </sheetViews>
  <sheetFormatPr defaultColWidth="8.7265625" defaultRowHeight="12.5"/>
  <cols>
    <col min="1" max="1" width="61.7265625" style="2" bestFit="1" customWidth="1"/>
    <col min="2" max="2" width="14.54296875" style="2" bestFit="1" customWidth="1"/>
    <col min="3" max="3" width="20.81640625" style="2" bestFit="1" customWidth="1"/>
    <col min="4" max="16384" width="8.7265625" style="2"/>
  </cols>
  <sheetData>
    <row r="1" spans="1:3" ht="13">
      <c r="A1" s="1" t="s">
        <v>253</v>
      </c>
    </row>
    <row r="3" spans="1:3" ht="13">
      <c r="A3" s="183" t="s">
        <v>254</v>
      </c>
      <c r="B3" s="188" t="s">
        <v>256</v>
      </c>
      <c r="C3" s="184" t="s">
        <v>255</v>
      </c>
    </row>
    <row r="4" spans="1:3">
      <c r="A4" s="189" t="s">
        <v>166</v>
      </c>
      <c r="B4" s="185">
        <v>0.01</v>
      </c>
      <c r="C4" s="181">
        <v>0.02</v>
      </c>
    </row>
    <row r="5" spans="1:3">
      <c r="A5" s="189" t="s">
        <v>257</v>
      </c>
      <c r="B5" s="186">
        <v>0.02</v>
      </c>
      <c r="C5" s="181">
        <v>0.05</v>
      </c>
    </row>
    <row r="6" spans="1:3">
      <c r="A6" s="189" t="s">
        <v>145</v>
      </c>
      <c r="B6" s="186">
        <v>0.02</v>
      </c>
      <c r="C6" s="181">
        <v>0.03</v>
      </c>
    </row>
    <row r="7" spans="1:3">
      <c r="A7" s="189" t="s">
        <v>258</v>
      </c>
      <c r="B7" s="186">
        <v>0.02</v>
      </c>
      <c r="C7" s="181">
        <v>0.08</v>
      </c>
    </row>
    <row r="8" spans="1:3">
      <c r="A8" s="189" t="s">
        <v>167</v>
      </c>
      <c r="B8" s="186">
        <v>0.04</v>
      </c>
      <c r="C8" s="181">
        <v>0.09</v>
      </c>
    </row>
    <row r="9" spans="1:3">
      <c r="A9" s="189" t="s">
        <v>259</v>
      </c>
      <c r="B9" s="186">
        <v>0.06</v>
      </c>
      <c r="C9" s="181">
        <v>0.17</v>
      </c>
    </row>
    <row r="10" spans="1:3">
      <c r="A10" s="189" t="s">
        <v>260</v>
      </c>
      <c r="B10" s="186">
        <v>7.0000000000000007E-2</v>
      </c>
      <c r="C10" s="181">
        <v>0.15</v>
      </c>
    </row>
    <row r="11" spans="1:3">
      <c r="A11" s="189" t="s">
        <v>150</v>
      </c>
      <c r="B11" s="186">
        <v>7.0000000000000007E-2</v>
      </c>
      <c r="C11" s="181">
        <v>0.14000000000000001</v>
      </c>
    </row>
    <row r="12" spans="1:3">
      <c r="A12" s="189" t="s">
        <v>156</v>
      </c>
      <c r="B12" s="186">
        <v>0.08</v>
      </c>
      <c r="C12" s="181">
        <v>0.09</v>
      </c>
    </row>
    <row r="13" spans="1:3">
      <c r="A13" s="189" t="s">
        <v>261</v>
      </c>
      <c r="B13" s="186">
        <v>0.23</v>
      </c>
      <c r="C13" s="181">
        <v>0.04</v>
      </c>
    </row>
    <row r="14" spans="1:3">
      <c r="A14" s="118" t="s">
        <v>262</v>
      </c>
      <c r="B14" s="187">
        <v>0.39</v>
      </c>
      <c r="C14" s="182">
        <v>0.15</v>
      </c>
    </row>
  </sheetData>
  <pageMargins left="0.7" right="0.7" top="0.75" bottom="0.75" header="0.3" footer="0.3"/>
  <pageSetup orientation="portrait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B22"/>
  <sheetViews>
    <sheetView zoomScaleNormal="100" workbookViewId="0"/>
  </sheetViews>
  <sheetFormatPr defaultColWidth="9" defaultRowHeight="12.5"/>
  <cols>
    <col min="1" max="1" width="19.26953125" style="2" customWidth="1"/>
    <col min="2" max="2" width="35.81640625" style="2" bestFit="1" customWidth="1"/>
    <col min="3" max="16384" width="9" style="2"/>
  </cols>
  <sheetData>
    <row r="1" spans="1:2" ht="13">
      <c r="A1" s="1" t="s">
        <v>13</v>
      </c>
    </row>
    <row r="3" spans="1:2" ht="13">
      <c r="A3" s="3" t="s">
        <v>1</v>
      </c>
      <c r="B3" s="3" t="s">
        <v>8</v>
      </c>
    </row>
    <row r="4" spans="1:2">
      <c r="A4" s="33">
        <v>1991</v>
      </c>
      <c r="B4" s="31">
        <v>48.951726181539435</v>
      </c>
    </row>
    <row r="5" spans="1:2">
      <c r="A5" s="33">
        <v>1993</v>
      </c>
      <c r="B5" s="31">
        <v>36.0407421847571</v>
      </c>
    </row>
    <row r="6" spans="1:2">
      <c r="A6" s="33">
        <v>1995</v>
      </c>
      <c r="B6" s="31">
        <v>30.013613621926481</v>
      </c>
    </row>
    <row r="7" spans="1:2">
      <c r="A7" s="33">
        <v>1997</v>
      </c>
      <c r="B7" s="31">
        <v>26.395941268867681</v>
      </c>
    </row>
    <row r="8" spans="1:2">
      <c r="A8" s="33">
        <v>1999</v>
      </c>
      <c r="B8" s="31">
        <v>25.238235366059872</v>
      </c>
    </row>
    <row r="9" spans="1:2">
      <c r="A9" s="33">
        <v>2001</v>
      </c>
      <c r="B9" s="31">
        <v>23.757424066947401</v>
      </c>
    </row>
    <row r="10" spans="1:2">
      <c r="A10" s="33">
        <v>2003</v>
      </c>
      <c r="B10" s="31">
        <v>22.892514581012907</v>
      </c>
    </row>
    <row r="11" spans="1:2">
      <c r="A11" s="33">
        <v>2005</v>
      </c>
      <c r="B11" s="31">
        <v>16.403918897966079</v>
      </c>
    </row>
    <row r="12" spans="1:2">
      <c r="A12" s="33">
        <v>2007</v>
      </c>
      <c r="B12" s="31">
        <v>14.990191765056775</v>
      </c>
    </row>
    <row r="13" spans="1:2">
      <c r="A13" s="33">
        <v>2009</v>
      </c>
      <c r="B13" s="31">
        <v>14.12053005343336</v>
      </c>
    </row>
    <row r="14" spans="1:2">
      <c r="A14" s="33">
        <v>2011</v>
      </c>
      <c r="B14" s="31">
        <v>15.052032317654493</v>
      </c>
    </row>
    <row r="15" spans="1:2">
      <c r="A15" s="33">
        <v>2013</v>
      </c>
      <c r="B15" s="31">
        <v>15.572420630651695</v>
      </c>
    </row>
    <row r="16" spans="1:2">
      <c r="A16" s="33">
        <v>2015</v>
      </c>
      <c r="B16" s="31">
        <v>15.336497633813732</v>
      </c>
    </row>
    <row r="17" spans="1:2">
      <c r="A17" s="33">
        <v>2016</v>
      </c>
      <c r="B17" s="31">
        <v>14.844692086070634</v>
      </c>
    </row>
    <row r="18" spans="1:2">
      <c r="A18" s="33">
        <v>2017</v>
      </c>
      <c r="B18" s="31">
        <v>14.435252672109561</v>
      </c>
    </row>
    <row r="19" spans="1:2">
      <c r="A19" s="33">
        <v>2018</v>
      </c>
      <c r="B19" s="31">
        <v>14.19959069101321</v>
      </c>
    </row>
    <row r="20" spans="1:2">
      <c r="A20" s="33">
        <v>2019</v>
      </c>
      <c r="B20" s="31">
        <v>14.22907914631919</v>
      </c>
    </row>
    <row r="21" spans="1:2">
      <c r="A21" s="33">
        <v>2020</v>
      </c>
      <c r="B21" s="31">
        <v>15.3</v>
      </c>
    </row>
    <row r="22" spans="1:2" ht="25">
      <c r="A22" s="180" t="s">
        <v>252</v>
      </c>
      <c r="B22" s="32">
        <v>13.3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K4"/>
  <sheetViews>
    <sheetView workbookViewId="0"/>
  </sheetViews>
  <sheetFormatPr defaultColWidth="8.7265625" defaultRowHeight="12.5"/>
  <cols>
    <col min="1" max="1" width="35" style="2" customWidth="1"/>
    <col min="2" max="63" width="9.1796875" style="55" customWidth="1"/>
    <col min="64" max="16384" width="8.7265625" style="2"/>
  </cols>
  <sheetData>
    <row r="1" spans="1:63" ht="13">
      <c r="A1" s="1" t="s">
        <v>140</v>
      </c>
    </row>
    <row r="2" spans="1:63" ht="13">
      <c r="A2" s="1"/>
    </row>
    <row r="3" spans="1:63" s="1" customFormat="1" ht="13">
      <c r="A3" s="137"/>
      <c r="B3" s="138">
        <v>1962</v>
      </c>
      <c r="C3" s="138">
        <v>1963</v>
      </c>
      <c r="D3" s="138">
        <v>1964</v>
      </c>
      <c r="E3" s="138">
        <v>1965</v>
      </c>
      <c r="F3" s="138">
        <v>1966</v>
      </c>
      <c r="G3" s="138">
        <v>1967</v>
      </c>
      <c r="H3" s="138">
        <v>1968</v>
      </c>
      <c r="I3" s="138">
        <v>1969</v>
      </c>
      <c r="J3" s="138">
        <v>1970</v>
      </c>
      <c r="K3" s="138">
        <v>1971</v>
      </c>
      <c r="L3" s="138">
        <v>1972</v>
      </c>
      <c r="M3" s="138">
        <v>1973</v>
      </c>
      <c r="N3" s="138">
        <v>1974</v>
      </c>
      <c r="O3" s="103">
        <v>1975</v>
      </c>
      <c r="P3" s="103">
        <v>1976</v>
      </c>
      <c r="Q3" s="103">
        <v>1977</v>
      </c>
      <c r="R3" s="103">
        <v>1978</v>
      </c>
      <c r="S3" s="103">
        <v>1979</v>
      </c>
      <c r="T3" s="103">
        <v>1980</v>
      </c>
      <c r="U3" s="103">
        <v>1981</v>
      </c>
      <c r="V3" s="103">
        <v>1982</v>
      </c>
      <c r="W3" s="103">
        <v>1983</v>
      </c>
      <c r="X3" s="103">
        <v>1984</v>
      </c>
      <c r="Y3" s="103">
        <v>1985</v>
      </c>
      <c r="Z3" s="103">
        <v>1986</v>
      </c>
      <c r="AA3" s="103">
        <v>1987</v>
      </c>
      <c r="AB3" s="103">
        <v>1988</v>
      </c>
      <c r="AC3" s="103">
        <v>1989</v>
      </c>
      <c r="AD3" s="103">
        <v>1990</v>
      </c>
      <c r="AE3" s="103">
        <v>1991</v>
      </c>
      <c r="AF3" s="103">
        <v>1992</v>
      </c>
      <c r="AG3" s="103">
        <v>1993</v>
      </c>
      <c r="AH3" s="103">
        <v>1994</v>
      </c>
      <c r="AI3" s="103">
        <v>1995</v>
      </c>
      <c r="AJ3" s="103">
        <v>1996</v>
      </c>
      <c r="AK3" s="103">
        <v>1997</v>
      </c>
      <c r="AL3" s="103">
        <v>1998</v>
      </c>
      <c r="AM3" s="103">
        <v>1999</v>
      </c>
      <c r="AN3" s="103">
        <v>2000</v>
      </c>
      <c r="AO3" s="103">
        <v>2001</v>
      </c>
      <c r="AP3" s="103">
        <v>2002</v>
      </c>
      <c r="AQ3" s="103">
        <v>2003</v>
      </c>
      <c r="AR3" s="103">
        <v>2004</v>
      </c>
      <c r="AS3" s="103">
        <v>2005</v>
      </c>
      <c r="AT3" s="103">
        <v>2006</v>
      </c>
      <c r="AU3" s="103">
        <v>2007</v>
      </c>
      <c r="AV3" s="103">
        <v>2008</v>
      </c>
      <c r="AW3" s="103">
        <v>2009</v>
      </c>
      <c r="AX3" s="103">
        <v>2010</v>
      </c>
      <c r="AY3" s="103">
        <v>2011</v>
      </c>
      <c r="AZ3" s="103">
        <v>2012</v>
      </c>
      <c r="BA3" s="103">
        <v>2013</v>
      </c>
      <c r="BB3" s="103">
        <v>2014</v>
      </c>
      <c r="BC3" s="103">
        <v>2015</v>
      </c>
      <c r="BD3" s="103">
        <v>2016</v>
      </c>
      <c r="BE3" s="103">
        <v>2017</v>
      </c>
      <c r="BF3" s="103">
        <v>2018</v>
      </c>
      <c r="BG3" s="103">
        <v>2019</v>
      </c>
      <c r="BH3" s="103">
        <v>2020</v>
      </c>
      <c r="BI3" s="103">
        <v>2021</v>
      </c>
      <c r="BJ3" s="103">
        <v>2022</v>
      </c>
      <c r="BK3" s="103">
        <v>2023</v>
      </c>
    </row>
    <row r="4" spans="1:63" ht="13">
      <c r="A4" s="137" t="s">
        <v>141</v>
      </c>
      <c r="B4" s="168">
        <v>-0.15942028985507262</v>
      </c>
      <c r="C4" s="168">
        <v>3.4482758620689724E-2</v>
      </c>
      <c r="D4" s="168">
        <v>0</v>
      </c>
      <c r="E4" s="168">
        <v>-1.6666666666666607E-2</v>
      </c>
      <c r="F4" s="168">
        <v>-0.16949152542372881</v>
      </c>
      <c r="G4" s="168">
        <v>0.16326530612244894</v>
      </c>
      <c r="H4" s="168">
        <v>-5.2631578947368363E-2</v>
      </c>
      <c r="I4" s="168">
        <v>-3.703703703703709E-2</v>
      </c>
      <c r="J4" s="168">
        <v>0.40384615384615374</v>
      </c>
      <c r="K4" s="168">
        <v>0.23794218751164808</v>
      </c>
      <c r="L4" s="168">
        <v>-0.13082865359933948</v>
      </c>
      <c r="M4" s="168">
        <v>-7.4822216467270497E-2</v>
      </c>
      <c r="N4" s="168">
        <v>3.9023161070934398E-2</v>
      </c>
      <c r="O4" s="168">
        <v>0.34033342512850551</v>
      </c>
      <c r="P4" s="168">
        <v>-6.9913202815809483E-2</v>
      </c>
      <c r="Q4" s="168">
        <v>-9.720204284158307E-2</v>
      </c>
      <c r="R4" s="168">
        <v>-0.13423210109352668</v>
      </c>
      <c r="S4" s="168">
        <v>-0.11706742990405139</v>
      </c>
      <c r="T4" s="168">
        <v>9.0526904175540768E-2</v>
      </c>
      <c r="U4" s="168">
        <v>8.1662229711042311E-2</v>
      </c>
      <c r="V4" s="168">
        <v>0.33014512373517779</v>
      </c>
      <c r="W4" s="168">
        <v>-2.6632949115817817E-2</v>
      </c>
      <c r="X4" s="168">
        <v>-0.19032976237476174</v>
      </c>
      <c r="Y4" s="168">
        <v>-7.1557756992391641E-2</v>
      </c>
      <c r="Z4" s="168">
        <v>-6.9383643245508497E-2</v>
      </c>
      <c r="AA4" s="168">
        <v>-0.13188560458347431</v>
      </c>
      <c r="AB4" s="168">
        <v>-7.692791757822981E-2</v>
      </c>
      <c r="AC4" s="168">
        <v>-3.8755086840773556E-2</v>
      </c>
      <c r="AD4" s="168">
        <v>0.12621616054849083</v>
      </c>
      <c r="AE4" s="168">
        <v>0.32655461811575903</v>
      </c>
      <c r="AF4" s="168">
        <v>0.19753609641031389</v>
      </c>
      <c r="AG4" s="168">
        <v>2.068200988392821E-2</v>
      </c>
      <c r="AH4" s="168">
        <v>-9.76480492363202E-2</v>
      </c>
      <c r="AI4" s="168">
        <v>-8.3690942577871574E-2</v>
      </c>
      <c r="AJ4" s="168">
        <v>-6.67533655679865E-2</v>
      </c>
      <c r="AK4" s="168">
        <v>-0.1216046978870281</v>
      </c>
      <c r="AL4" s="168">
        <v>-6.9010037212334452E-2</v>
      </c>
      <c r="AM4" s="168">
        <v>-0.11244334906651032</v>
      </c>
      <c r="AN4" s="168">
        <v>-5.7222204615400396E-2</v>
      </c>
      <c r="AO4" s="168">
        <v>0.10241063630829172</v>
      </c>
      <c r="AP4" s="168">
        <v>0.21447690083776449</v>
      </c>
      <c r="AQ4" s="168">
        <v>2.2459235057971316E-2</v>
      </c>
      <c r="AR4" s="168">
        <v>-8.5136431857366746E-2</v>
      </c>
      <c r="AS4" s="168">
        <v>-0.1247830406043573</v>
      </c>
      <c r="AT4" s="168">
        <v>-8.4905898275149383E-2</v>
      </c>
      <c r="AU4" s="168">
        <v>8.5741339570606812E-2</v>
      </c>
      <c r="AV4" s="168">
        <v>0.34574369574013586</v>
      </c>
      <c r="AW4" s="168">
        <v>0.50733392810421929</v>
      </c>
      <c r="AX4" s="168">
        <v>9.3518960554223485E-2</v>
      </c>
      <c r="AY4" s="168">
        <v>-4.5798960560473945E-2</v>
      </c>
      <c r="AZ4" s="168">
        <v>-0.1144449311452671</v>
      </c>
      <c r="BA4" s="168">
        <v>-0.14193525289092102</v>
      </c>
      <c r="BB4" s="168">
        <v>-0.1624885771842437</v>
      </c>
      <c r="BC4" s="168">
        <v>-0.17433479646577477</v>
      </c>
      <c r="BD4" s="168">
        <v>-0.1164784820320911</v>
      </c>
      <c r="BE4" s="168">
        <v>-0.1230451883244954</v>
      </c>
      <c r="BF4" s="168">
        <v>-0.1169613741175094</v>
      </c>
      <c r="BG4" s="168">
        <v>-3.009384798345871E-2</v>
      </c>
      <c r="BH4" s="168">
        <v>1.453258251548291</v>
      </c>
      <c r="BI4" s="168">
        <v>-0.29869944614864441</v>
      </c>
      <c r="BJ4" s="168">
        <v>-0.27007763179770117</v>
      </c>
      <c r="BK4" s="168">
        <v>-0.18426118913217238</v>
      </c>
    </row>
  </sheetData>
  <pageMargins left="0.7" right="0.7" top="0.75" bottom="0.75" header="0.3" footer="0.3"/>
  <pageSetup orientation="portrait" horizontalDpi="1200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21"/>
  <sheetViews>
    <sheetView zoomScaleNormal="100" workbookViewId="0"/>
  </sheetViews>
  <sheetFormatPr defaultColWidth="9" defaultRowHeight="12.5"/>
  <cols>
    <col min="1" max="1" width="21.54296875" style="2" customWidth="1"/>
    <col min="2" max="2" width="35.81640625" style="2" bestFit="1" customWidth="1"/>
    <col min="3" max="16384" width="9" style="2"/>
  </cols>
  <sheetData>
    <row r="1" spans="1:2" ht="13">
      <c r="A1" s="1" t="s">
        <v>101</v>
      </c>
    </row>
    <row r="3" spans="1:2" ht="13">
      <c r="A3" s="3" t="s">
        <v>1</v>
      </c>
      <c r="B3" s="3" t="s">
        <v>245</v>
      </c>
    </row>
    <row r="4" spans="1:2">
      <c r="A4" s="33">
        <v>2008</v>
      </c>
      <c r="B4" s="170">
        <v>1</v>
      </c>
    </row>
    <row r="5" spans="1:2">
      <c r="A5" s="33">
        <f>A4+1</f>
        <v>2009</v>
      </c>
      <c r="B5" s="170">
        <v>0.998</v>
      </c>
    </row>
    <row r="6" spans="1:2">
      <c r="A6" s="33">
        <f t="shared" ref="A6:A15" si="0">A5+1</f>
        <v>2010</v>
      </c>
      <c r="B6" s="170">
        <v>1.086822</v>
      </c>
    </row>
    <row r="7" spans="1:2">
      <c r="A7" s="33">
        <f t="shared" si="0"/>
        <v>2011</v>
      </c>
      <c r="B7" s="170">
        <v>1.099863864</v>
      </c>
    </row>
    <row r="8" spans="1:2">
      <c r="A8" s="33">
        <f t="shared" si="0"/>
        <v>2012</v>
      </c>
      <c r="B8" s="170">
        <v>1.1515574656079999</v>
      </c>
    </row>
    <row r="9" spans="1:2">
      <c r="A9" s="33">
        <f t="shared" si="0"/>
        <v>2013</v>
      </c>
      <c r="B9" s="170">
        <v>1.156163695470432</v>
      </c>
    </row>
    <row r="10" spans="1:2">
      <c r="A10" s="33">
        <f t="shared" si="0"/>
        <v>2014</v>
      </c>
      <c r="B10" s="170">
        <v>1.1584760228613729</v>
      </c>
    </row>
    <row r="11" spans="1:2">
      <c r="A11" s="33">
        <f t="shared" si="0"/>
        <v>2015</v>
      </c>
      <c r="B11" s="170">
        <v>1.1422573585413136</v>
      </c>
    </row>
    <row r="12" spans="1:2">
      <c r="A12" s="33">
        <f t="shared" si="0"/>
        <v>2016</v>
      </c>
      <c r="B12" s="170">
        <v>1.1125586672192394</v>
      </c>
    </row>
    <row r="13" spans="1:2">
      <c r="A13" s="33">
        <f t="shared" si="0"/>
        <v>2017</v>
      </c>
      <c r="B13" s="170">
        <v>1.0891949352076353</v>
      </c>
    </row>
    <row r="14" spans="1:2">
      <c r="A14" s="33">
        <f t="shared" si="0"/>
        <v>2018</v>
      </c>
      <c r="B14" s="170">
        <v>1.0783029858555591</v>
      </c>
    </row>
    <row r="15" spans="1:2">
      <c r="A15" s="33">
        <f t="shared" si="0"/>
        <v>2019</v>
      </c>
      <c r="B15" s="170">
        <v>1.0793812888414145</v>
      </c>
    </row>
    <row r="16" spans="1:2">
      <c r="A16" s="33" t="s">
        <v>240</v>
      </c>
      <c r="B16" s="170">
        <v>1.0221740805328194</v>
      </c>
    </row>
    <row r="17" spans="1:2">
      <c r="A17" s="33" t="s">
        <v>241</v>
      </c>
      <c r="B17" s="170">
        <v>1.0467062584656071</v>
      </c>
    </row>
    <row r="18" spans="1:2">
      <c r="A18" s="33" t="s">
        <v>242</v>
      </c>
      <c r="B18" s="170">
        <v>1.0592667335671944</v>
      </c>
    </row>
    <row r="19" spans="1:2">
      <c r="A19" s="34" t="s">
        <v>243</v>
      </c>
      <c r="B19" s="171">
        <v>1.0624445337678958</v>
      </c>
    </row>
    <row r="21" spans="1:2">
      <c r="A21" s="2" t="s">
        <v>244</v>
      </c>
    </row>
  </sheetData>
  <pageMargins left="0.7" right="0.7" top="0.75" bottom="0.75" header="0.3" footer="0.3"/>
  <pageSetup orientation="portrait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6"/>
  <sheetViews>
    <sheetView zoomScaleNormal="100" workbookViewId="0"/>
  </sheetViews>
  <sheetFormatPr defaultColWidth="9" defaultRowHeight="12.5"/>
  <cols>
    <col min="1" max="1" width="21.54296875" style="2" customWidth="1"/>
    <col min="2" max="2" width="19.54296875" style="2" bestFit="1" customWidth="1"/>
    <col min="3" max="3" width="16.81640625" style="2" bestFit="1" customWidth="1"/>
    <col min="4" max="4" width="10.1796875" style="2" bestFit="1" customWidth="1"/>
    <col min="5" max="16384" width="9" style="2"/>
  </cols>
  <sheetData>
    <row r="1" spans="1:4" ht="13">
      <c r="A1" s="1" t="s">
        <v>102</v>
      </c>
    </row>
    <row r="3" spans="1:4" ht="13">
      <c r="A3" s="3" t="s">
        <v>103</v>
      </c>
      <c r="B3" s="74" t="s">
        <v>107</v>
      </c>
      <c r="C3" s="17" t="s">
        <v>108</v>
      </c>
      <c r="D3" s="16" t="s">
        <v>109</v>
      </c>
    </row>
    <row r="4" spans="1:4">
      <c r="A4" s="33" t="s">
        <v>104</v>
      </c>
      <c r="B4" s="75">
        <f>-0.004</f>
        <v>-4.0000000000000001E-3</v>
      </c>
      <c r="C4" s="76">
        <v>1.7000000000000001E-2</v>
      </c>
      <c r="D4" s="77">
        <v>4.0000000000000001E-3</v>
      </c>
    </row>
    <row r="5" spans="1:4">
      <c r="A5" s="33" t="s">
        <v>105</v>
      </c>
      <c r="B5" s="75">
        <v>-0.26600000000000001</v>
      </c>
      <c r="C5" s="76">
        <v>-0.13</v>
      </c>
      <c r="D5" s="77">
        <v>-0.219</v>
      </c>
    </row>
    <row r="6" spans="1:4">
      <c r="A6" s="34" t="s">
        <v>106</v>
      </c>
      <c r="B6" s="78">
        <v>-0.21</v>
      </c>
      <c r="C6" s="79">
        <v>-3.1E-2</v>
      </c>
      <c r="D6" s="80">
        <v>-0.151</v>
      </c>
    </row>
  </sheetData>
  <pageMargins left="0.7" right="0.7" top="0.75" bottom="0.75" header="0.3" footer="0.3"/>
  <pageSetup orientation="portrait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D7"/>
  <sheetViews>
    <sheetView zoomScaleNormal="100" workbookViewId="0"/>
  </sheetViews>
  <sheetFormatPr defaultColWidth="9" defaultRowHeight="12.5"/>
  <cols>
    <col min="1" max="1" width="21.54296875" style="2" customWidth="1"/>
    <col min="2" max="2" width="35.81640625" style="2" bestFit="1" customWidth="1"/>
    <col min="3" max="3" width="16.26953125" style="2" bestFit="1" customWidth="1"/>
    <col min="4" max="4" width="20" style="2" bestFit="1" customWidth="1"/>
    <col min="5" max="16384" width="9" style="2"/>
  </cols>
  <sheetData>
    <row r="1" spans="1:4" ht="13">
      <c r="A1" s="1" t="s">
        <v>110</v>
      </c>
    </row>
    <row r="3" spans="1:4" ht="13">
      <c r="A3" s="3" t="s">
        <v>114</v>
      </c>
      <c r="B3" s="74" t="s">
        <v>111</v>
      </c>
      <c r="C3" s="17" t="s">
        <v>112</v>
      </c>
      <c r="D3" s="16" t="s">
        <v>113</v>
      </c>
    </row>
    <row r="4" spans="1:4">
      <c r="A4" s="33">
        <v>2019</v>
      </c>
      <c r="B4" s="81">
        <v>155300</v>
      </c>
      <c r="C4" s="88">
        <v>0</v>
      </c>
      <c r="D4" s="89">
        <v>155300</v>
      </c>
    </row>
    <row r="5" spans="1:4">
      <c r="A5" s="33">
        <v>2020</v>
      </c>
      <c r="B5" s="82">
        <v>140100</v>
      </c>
      <c r="C5" s="83">
        <v>16200</v>
      </c>
      <c r="D5" s="84">
        <v>156300</v>
      </c>
    </row>
    <row r="6" spans="1:4">
      <c r="A6" s="33" t="s">
        <v>115</v>
      </c>
      <c r="B6" s="82">
        <v>36600</v>
      </c>
      <c r="C6" s="83"/>
      <c r="D6" s="84">
        <v>36600</v>
      </c>
    </row>
    <row r="7" spans="1:4">
      <c r="A7" s="34" t="s">
        <v>116</v>
      </c>
      <c r="B7" s="85">
        <v>33400</v>
      </c>
      <c r="C7" s="86">
        <v>6100</v>
      </c>
      <c r="D7" s="87">
        <v>39500</v>
      </c>
    </row>
  </sheetData>
  <pageMargins left="0.7" right="0.7" top="0.75" bottom="0.75" header="0.3" footer="0.3"/>
  <pageSetup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C22"/>
  <sheetViews>
    <sheetView workbookViewId="0"/>
  </sheetViews>
  <sheetFormatPr defaultColWidth="9" defaultRowHeight="12.5"/>
  <cols>
    <col min="1" max="1" width="7.453125" style="2" customWidth="1"/>
    <col min="2" max="2" width="32.1796875" style="2" customWidth="1"/>
    <col min="3" max="3" width="47.26953125" style="2" bestFit="1" customWidth="1"/>
    <col min="4" max="16384" width="9" style="2"/>
  </cols>
  <sheetData>
    <row r="1" spans="1:3" ht="13">
      <c r="A1" s="1" t="s">
        <v>117</v>
      </c>
    </row>
    <row r="3" spans="1:3" ht="13">
      <c r="A3" s="3" t="s">
        <v>72</v>
      </c>
      <c r="B3" s="3" t="s">
        <v>73</v>
      </c>
      <c r="C3" s="3" t="s">
        <v>74</v>
      </c>
    </row>
    <row r="4" spans="1:3">
      <c r="A4" s="6">
        <v>1</v>
      </c>
      <c r="B4" s="47" t="s">
        <v>75</v>
      </c>
      <c r="C4" s="48">
        <v>0.85402578351949099</v>
      </c>
    </row>
    <row r="5" spans="1:3">
      <c r="A5" s="4">
        <v>2</v>
      </c>
      <c r="B5" s="49" t="s">
        <v>76</v>
      </c>
      <c r="C5" s="50">
        <v>0.81770850606219603</v>
      </c>
    </row>
    <row r="6" spans="1:3">
      <c r="A6" s="4">
        <v>3</v>
      </c>
      <c r="B6" s="49" t="s">
        <v>77</v>
      </c>
      <c r="C6" s="50">
        <v>0.85439908025571798</v>
      </c>
    </row>
    <row r="7" spans="1:3">
      <c r="A7" s="4">
        <v>4</v>
      </c>
      <c r="B7" s="49" t="s">
        <v>78</v>
      </c>
      <c r="C7" s="50">
        <v>0.92421279345159701</v>
      </c>
    </row>
    <row r="8" spans="1:3">
      <c r="A8" s="4">
        <v>5</v>
      </c>
      <c r="B8" s="49" t="s">
        <v>79</v>
      </c>
      <c r="C8" s="50">
        <v>0.96951439763971603</v>
      </c>
    </row>
    <row r="9" spans="1:3">
      <c r="A9" s="4">
        <v>6</v>
      </c>
      <c r="B9" s="49" t="s">
        <v>80</v>
      </c>
      <c r="C9" s="50">
        <v>0.81282124847604897</v>
      </c>
    </row>
    <row r="10" spans="1:3">
      <c r="A10" s="4">
        <v>7</v>
      </c>
      <c r="B10" s="49" t="s">
        <v>81</v>
      </c>
      <c r="C10" s="50">
        <v>0.76326895236105097</v>
      </c>
    </row>
    <row r="11" spans="1:3">
      <c r="A11" s="4">
        <v>8</v>
      </c>
      <c r="B11" s="49" t="s">
        <v>82</v>
      </c>
      <c r="C11" s="50">
        <v>1.0880411831639301</v>
      </c>
    </row>
    <row r="12" spans="1:3">
      <c r="A12" s="4">
        <v>9</v>
      </c>
      <c r="B12" s="49" t="s">
        <v>83</v>
      </c>
      <c r="C12" s="50">
        <v>1.00113968573319</v>
      </c>
    </row>
    <row r="13" spans="1:3">
      <c r="A13" s="4">
        <v>10</v>
      </c>
      <c r="B13" s="49" t="s">
        <v>84</v>
      </c>
      <c r="C13" s="50">
        <v>1.0201313093874</v>
      </c>
    </row>
    <row r="14" spans="1:3">
      <c r="A14" s="4">
        <v>11</v>
      </c>
      <c r="B14" s="49" t="s">
        <v>85</v>
      </c>
      <c r="C14" s="50">
        <v>1.1338512136878001</v>
      </c>
    </row>
    <row r="15" spans="1:3">
      <c r="A15" s="4">
        <v>12</v>
      </c>
      <c r="B15" s="49" t="s">
        <v>86</v>
      </c>
      <c r="C15" s="50">
        <v>1.11841086078392</v>
      </c>
    </row>
    <row r="16" spans="1:3">
      <c r="A16" s="4">
        <v>13</v>
      </c>
      <c r="B16" s="49" t="s">
        <v>87</v>
      </c>
      <c r="C16" s="50">
        <v>1.0901807249545601</v>
      </c>
    </row>
    <row r="17" spans="1:3">
      <c r="A17" s="4">
        <v>14</v>
      </c>
      <c r="B17" s="49" t="s">
        <v>88</v>
      </c>
      <c r="C17" s="50">
        <v>1.17279746732009</v>
      </c>
    </row>
    <row r="18" spans="1:3">
      <c r="A18" s="4">
        <v>15</v>
      </c>
      <c r="B18" s="49" t="s">
        <v>89</v>
      </c>
      <c r="C18" s="50">
        <v>1.3353714892081101</v>
      </c>
    </row>
    <row r="19" spans="1:3">
      <c r="A19" s="4">
        <v>16</v>
      </c>
      <c r="B19" s="49" t="s">
        <v>90</v>
      </c>
      <c r="C19" s="50">
        <v>1.1762314214221099</v>
      </c>
    </row>
    <row r="20" spans="1:3">
      <c r="A20" s="4">
        <v>17</v>
      </c>
      <c r="B20" s="49" t="s">
        <v>91</v>
      </c>
      <c r="C20" s="50">
        <v>1.03198877635884</v>
      </c>
    </row>
    <row r="21" spans="1:3">
      <c r="A21" s="4">
        <v>18</v>
      </c>
      <c r="B21" s="49" t="s">
        <v>92</v>
      </c>
      <c r="C21" s="50">
        <v>1.03014591253785</v>
      </c>
    </row>
    <row r="22" spans="1:3">
      <c r="A22" s="5">
        <v>19</v>
      </c>
      <c r="B22" s="51" t="s">
        <v>93</v>
      </c>
      <c r="C22" s="52">
        <v>0.816897062916079</v>
      </c>
    </row>
  </sheetData>
  <pageMargins left="0.7" right="0.7" top="0.75" bottom="0.75" header="0.3" footer="0.3"/>
  <pageSetup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B18"/>
  <sheetViews>
    <sheetView zoomScaleNormal="100" workbookViewId="0"/>
  </sheetViews>
  <sheetFormatPr defaultColWidth="9" defaultRowHeight="12.5"/>
  <cols>
    <col min="1" max="1" width="16.54296875" style="2" customWidth="1"/>
    <col min="2" max="2" width="53.54296875" style="2" bestFit="1" customWidth="1"/>
    <col min="3" max="16384" width="9" style="2"/>
  </cols>
  <sheetData>
    <row r="1" spans="1:2" ht="13">
      <c r="A1" s="1" t="s">
        <v>118</v>
      </c>
    </row>
    <row r="3" spans="1:2" ht="13">
      <c r="A3" s="3" t="s">
        <v>1</v>
      </c>
      <c r="B3" s="16" t="s">
        <v>94</v>
      </c>
    </row>
    <row r="4" spans="1:2">
      <c r="A4" s="4">
        <v>2005</v>
      </c>
      <c r="B4" s="53">
        <v>0.09</v>
      </c>
    </row>
    <row r="5" spans="1:2">
      <c r="A5" s="4">
        <v>2006</v>
      </c>
      <c r="B5" s="53">
        <v>0.09</v>
      </c>
    </row>
    <row r="6" spans="1:2">
      <c r="A6" s="4">
        <v>2007</v>
      </c>
      <c r="B6" s="53">
        <v>0.1</v>
      </c>
    </row>
    <row r="7" spans="1:2">
      <c r="A7" s="4">
        <v>2008</v>
      </c>
      <c r="B7" s="53">
        <v>0.1</v>
      </c>
    </row>
    <row r="8" spans="1:2">
      <c r="A8" s="4">
        <v>2009</v>
      </c>
      <c r="B8" s="53">
        <v>0.12</v>
      </c>
    </row>
    <row r="9" spans="1:2">
      <c r="A9" s="4">
        <v>2010</v>
      </c>
      <c r="B9" s="53">
        <v>0.12</v>
      </c>
    </row>
    <row r="10" spans="1:2">
      <c r="A10" s="4">
        <v>2011</v>
      </c>
      <c r="B10" s="53">
        <v>0.12</v>
      </c>
    </row>
    <row r="11" spans="1:2">
      <c r="A11" s="4">
        <v>2012</v>
      </c>
      <c r="B11" s="53">
        <v>0.13</v>
      </c>
    </row>
    <row r="12" spans="1:2">
      <c r="A12" s="4">
        <v>2013</v>
      </c>
      <c r="B12" s="53">
        <v>0.14000000000000001</v>
      </c>
    </row>
    <row r="13" spans="1:2">
      <c r="A13" s="4">
        <v>2014</v>
      </c>
      <c r="B13" s="53">
        <v>0.15</v>
      </c>
    </row>
    <row r="14" spans="1:2">
      <c r="A14" s="4">
        <v>2015</v>
      </c>
      <c r="B14" s="53">
        <v>0.15</v>
      </c>
    </row>
    <row r="15" spans="1:2">
      <c r="A15" s="4">
        <v>2016</v>
      </c>
      <c r="B15" s="53">
        <v>0.16</v>
      </c>
    </row>
    <row r="16" spans="1:2">
      <c r="A16" s="4">
        <v>2017</v>
      </c>
      <c r="B16" s="53">
        <v>0.15</v>
      </c>
    </row>
    <row r="17" spans="1:2">
      <c r="A17" s="4">
        <v>2018</v>
      </c>
      <c r="B17" s="53">
        <v>0.15</v>
      </c>
    </row>
    <row r="18" spans="1:2">
      <c r="A18" s="5" t="s">
        <v>246</v>
      </c>
      <c r="B18" s="54">
        <v>0.16</v>
      </c>
    </row>
  </sheetData>
  <pageMargins left="0.7" right="0.7" top="0.75" bottom="0.75" header="0.3" footer="0.3"/>
  <pageSetup orientation="portrait" horizontalDpi="1200" verticalDpi="12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E17"/>
  <sheetViews>
    <sheetView zoomScaleNormal="100" workbookViewId="0"/>
  </sheetViews>
  <sheetFormatPr defaultColWidth="9" defaultRowHeight="12.5"/>
  <cols>
    <col min="1" max="1" width="15.81640625" style="2" customWidth="1"/>
    <col min="2" max="5" width="10.7265625" style="2" customWidth="1"/>
    <col min="6" max="16384" width="9" style="2"/>
  </cols>
  <sheetData>
    <row r="1" spans="1:5" ht="13">
      <c r="A1" s="1" t="s">
        <v>119</v>
      </c>
    </row>
    <row r="3" spans="1:5" ht="13">
      <c r="B3" s="363" t="s">
        <v>247</v>
      </c>
      <c r="C3" s="363"/>
      <c r="D3" s="363"/>
      <c r="E3" s="363"/>
    </row>
    <row r="4" spans="1:5" ht="13">
      <c r="A4" s="140" t="s">
        <v>120</v>
      </c>
      <c r="B4" s="17" t="s">
        <v>132</v>
      </c>
      <c r="C4" s="17" t="s">
        <v>133</v>
      </c>
      <c r="D4" s="17" t="s">
        <v>134</v>
      </c>
      <c r="E4" s="16" t="s">
        <v>135</v>
      </c>
    </row>
    <row r="5" spans="1:5">
      <c r="A5" s="4" t="s">
        <v>121</v>
      </c>
      <c r="B5" s="172">
        <v>1</v>
      </c>
      <c r="C5" s="172">
        <v>1</v>
      </c>
      <c r="D5" s="172">
        <v>1</v>
      </c>
      <c r="E5" s="173">
        <v>1</v>
      </c>
    </row>
    <row r="6" spans="1:5">
      <c r="A6" s="4" t="s">
        <v>122</v>
      </c>
      <c r="B6" s="172">
        <v>0.9161581489956776</v>
      </c>
      <c r="C6" s="172">
        <v>0.7462440949394552</v>
      </c>
      <c r="D6" s="172">
        <v>0.77078459971929436</v>
      </c>
      <c r="E6" s="173">
        <v>1.1630030690833284</v>
      </c>
    </row>
    <row r="7" spans="1:5">
      <c r="A7" s="4" t="s">
        <v>123</v>
      </c>
      <c r="B7" s="172">
        <v>0.8941856386443735</v>
      </c>
      <c r="C7" s="172">
        <v>0.7664369168095132</v>
      </c>
      <c r="D7" s="172">
        <v>1.0983345874956068</v>
      </c>
      <c r="E7" s="173">
        <v>1.1279624413145539</v>
      </c>
    </row>
    <row r="8" spans="1:5">
      <c r="A8" s="4" t="s">
        <v>124</v>
      </c>
      <c r="B8" s="172">
        <v>0.49111508646392366</v>
      </c>
      <c r="C8" s="172">
        <v>0.63061552067384297</v>
      </c>
      <c r="D8" s="172">
        <v>0.66912469389242335</v>
      </c>
      <c r="E8" s="173">
        <v>0.73221684153887545</v>
      </c>
    </row>
    <row r="9" spans="1:5">
      <c r="A9" s="4" t="s">
        <v>125</v>
      </c>
      <c r="B9" s="172">
        <v>0.84978970952399668</v>
      </c>
      <c r="C9" s="172">
        <v>0.80812663550820496</v>
      </c>
      <c r="D9" s="172">
        <v>0.85382979326773101</v>
      </c>
      <c r="E9" s="173">
        <v>1.0257528344671203</v>
      </c>
    </row>
    <row r="10" spans="1:5">
      <c r="A10" s="4" t="s">
        <v>126</v>
      </c>
      <c r="B10" s="172">
        <v>0.76359155645677435</v>
      </c>
      <c r="C10" s="172">
        <v>0.73927639738271389</v>
      </c>
      <c r="D10" s="172">
        <v>0.80641068764807389</v>
      </c>
      <c r="E10" s="173">
        <v>1.1170464251274281</v>
      </c>
    </row>
    <row r="11" spans="1:5">
      <c r="A11" s="4" t="s">
        <v>127</v>
      </c>
      <c r="B11" s="172">
        <v>0.6105575863444721</v>
      </c>
      <c r="C11" s="172">
        <v>0.63572628659978792</v>
      </c>
      <c r="D11" s="172">
        <v>0.73334898591957798</v>
      </c>
      <c r="E11" s="173">
        <v>0.74752377141332726</v>
      </c>
    </row>
    <row r="12" spans="1:5">
      <c r="A12" s="4" t="s">
        <v>128</v>
      </c>
      <c r="B12" s="172">
        <v>0.61845476724655801</v>
      </c>
      <c r="C12" s="172">
        <v>0.72053234233038521</v>
      </c>
      <c r="D12" s="172">
        <v>0.72347713347100473</v>
      </c>
      <c r="E12" s="173">
        <v>0.86165507820809961</v>
      </c>
    </row>
    <row r="13" spans="1:5">
      <c r="A13" s="4" t="s">
        <v>115</v>
      </c>
      <c r="B13" s="172">
        <v>0.54096304032263354</v>
      </c>
      <c r="C13" s="172">
        <v>0.64278857390897859</v>
      </c>
      <c r="D13" s="172">
        <v>0.82449823093570196</v>
      </c>
      <c r="E13" s="173">
        <v>1.0255463752665246</v>
      </c>
    </row>
    <row r="14" spans="1:5">
      <c r="A14" s="4" t="s">
        <v>129</v>
      </c>
      <c r="B14" s="172">
        <v>0.57224248740663541</v>
      </c>
      <c r="C14" s="172">
        <v>0.51006417664560233</v>
      </c>
      <c r="D14" s="172">
        <v>0.7222023076819023</v>
      </c>
      <c r="E14" s="173">
        <v>0.78553944850562374</v>
      </c>
    </row>
    <row r="15" spans="1:5">
      <c r="A15" s="4" t="s">
        <v>130</v>
      </c>
      <c r="B15" s="172">
        <v>0.36615710817003522</v>
      </c>
      <c r="C15" s="172">
        <v>0.37349082612415624</v>
      </c>
      <c r="D15" s="172">
        <v>0.44505879796001219</v>
      </c>
      <c r="E15" s="173"/>
    </row>
    <row r="16" spans="1:5">
      <c r="A16" s="4" t="s">
        <v>131</v>
      </c>
      <c r="B16" s="172">
        <v>0.30089142189098345</v>
      </c>
      <c r="C16" s="172">
        <v>0.34335884015187557</v>
      </c>
      <c r="D16" s="172"/>
      <c r="E16" s="173"/>
    </row>
    <row r="17" spans="1:5">
      <c r="A17" s="5" t="s">
        <v>116</v>
      </c>
      <c r="B17" s="174">
        <v>0.43866133125845236</v>
      </c>
      <c r="C17" s="174"/>
      <c r="D17" s="174"/>
      <c r="E17" s="175"/>
    </row>
  </sheetData>
  <mergeCells count="1">
    <mergeCell ref="B3:E3"/>
  </mergeCells>
  <pageMargins left="0.7" right="0.7" top="0.75" bottom="0.75" header="0.3" footer="0.3"/>
  <pageSetup orientation="portrait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E13"/>
  <sheetViews>
    <sheetView zoomScaleNormal="100" workbookViewId="0"/>
  </sheetViews>
  <sheetFormatPr defaultColWidth="9" defaultRowHeight="12.5"/>
  <cols>
    <col min="1" max="1" width="13.1796875" style="2" customWidth="1"/>
    <col min="2" max="2" width="17.26953125" style="2" bestFit="1" customWidth="1"/>
    <col min="3" max="3" width="9.7265625" style="2" bestFit="1" customWidth="1"/>
    <col min="4" max="4" width="8.54296875" style="2" bestFit="1" customWidth="1"/>
    <col min="5" max="5" width="22.453125" style="2" bestFit="1" customWidth="1"/>
    <col min="6" max="16384" width="9" style="2"/>
  </cols>
  <sheetData>
    <row r="1" spans="1:5" ht="13">
      <c r="A1" s="1" t="s">
        <v>136</v>
      </c>
    </row>
    <row r="3" spans="1:5" ht="13">
      <c r="A3" s="140" t="s">
        <v>1</v>
      </c>
      <c r="B3" s="17" t="s">
        <v>95</v>
      </c>
      <c r="C3" s="17" t="s">
        <v>93</v>
      </c>
      <c r="D3" s="17" t="s">
        <v>80</v>
      </c>
      <c r="E3" s="16" t="s">
        <v>96</v>
      </c>
    </row>
    <row r="4" spans="1:5">
      <c r="A4" s="4">
        <v>2010</v>
      </c>
      <c r="B4" s="56">
        <v>0.1163</v>
      </c>
      <c r="C4" s="57">
        <v>9.1999999999999998E-2</v>
      </c>
      <c r="D4" s="57">
        <v>8.1799999999999998E-2</v>
      </c>
      <c r="E4" s="58">
        <v>6.3E-2</v>
      </c>
    </row>
    <row r="5" spans="1:5">
      <c r="A5" s="4">
        <v>2011</v>
      </c>
      <c r="B5" s="56">
        <v>0.11260000000000001</v>
      </c>
      <c r="C5" s="57">
        <v>8.5099999999999995E-2</v>
      </c>
      <c r="D5" s="57">
        <v>8.2100000000000006E-2</v>
      </c>
      <c r="E5" s="58">
        <v>5.9400000000000001E-2</v>
      </c>
    </row>
    <row r="6" spans="1:5">
      <c r="A6" s="4">
        <v>2012</v>
      </c>
      <c r="B6" s="56">
        <v>0.12520000000000001</v>
      </c>
      <c r="C6" s="57">
        <v>8.77E-2</v>
      </c>
      <c r="D6" s="57">
        <v>7.7299999999999994E-2</v>
      </c>
      <c r="E6" s="58">
        <v>6.1499999999999999E-2</v>
      </c>
    </row>
    <row r="7" spans="1:5">
      <c r="A7" s="4">
        <v>2013</v>
      </c>
      <c r="B7" s="56">
        <v>0.1489</v>
      </c>
      <c r="C7" s="57">
        <v>0.1176</v>
      </c>
      <c r="D7" s="57">
        <v>9.1200000000000003E-2</v>
      </c>
      <c r="E7" s="58">
        <v>7.0199999999999999E-2</v>
      </c>
    </row>
    <row r="8" spans="1:5">
      <c r="A8" s="4">
        <v>2014</v>
      </c>
      <c r="B8" s="56">
        <v>0.15620000000000001</v>
      </c>
      <c r="C8" s="57">
        <v>0.1244</v>
      </c>
      <c r="D8" s="57">
        <v>8.7400000000000005E-2</v>
      </c>
      <c r="E8" s="58">
        <v>7.1199999999999999E-2</v>
      </c>
    </row>
    <row r="9" spans="1:5">
      <c r="A9" s="4">
        <v>2015</v>
      </c>
      <c r="B9" s="56">
        <v>0.1618</v>
      </c>
      <c r="C9" s="57">
        <v>0.1222</v>
      </c>
      <c r="D9" s="57">
        <v>8.0399999999999999E-2</v>
      </c>
      <c r="E9" s="58">
        <v>6.7900000000000002E-2</v>
      </c>
    </row>
    <row r="10" spans="1:5">
      <c r="A10" s="4">
        <v>2016</v>
      </c>
      <c r="B10" s="56">
        <v>0.16600000000000001</v>
      </c>
      <c r="C10" s="57">
        <v>0.122</v>
      </c>
      <c r="D10" s="57">
        <v>8.0600000000000005E-2</v>
      </c>
      <c r="E10" s="58">
        <v>6.7000000000000004E-2</v>
      </c>
    </row>
    <row r="11" spans="1:5">
      <c r="A11" s="4">
        <v>2017</v>
      </c>
      <c r="B11" s="56">
        <v>0.16600000000000001</v>
      </c>
      <c r="C11" s="57">
        <v>0.121</v>
      </c>
      <c r="D11" s="57">
        <v>8.1000000000000003E-2</v>
      </c>
      <c r="E11" s="58">
        <v>6.4000000000000001E-2</v>
      </c>
    </row>
    <row r="12" spans="1:5">
      <c r="A12" s="4">
        <v>2018</v>
      </c>
      <c r="B12" s="56">
        <v>0.14599999999999999</v>
      </c>
      <c r="C12" s="57">
        <v>0.115</v>
      </c>
      <c r="D12" s="57">
        <v>8.5000000000000006E-2</v>
      </c>
      <c r="E12" s="58">
        <v>7.0999999999999994E-2</v>
      </c>
    </row>
    <row r="13" spans="1:5">
      <c r="A13" s="5">
        <v>2019</v>
      </c>
      <c r="B13" s="59">
        <v>0.17169999999999999</v>
      </c>
      <c r="C13" s="60">
        <v>0.1492</v>
      </c>
      <c r="D13" s="60">
        <v>0.08</v>
      </c>
      <c r="E13" s="61">
        <v>7.7899999999999997E-2</v>
      </c>
    </row>
  </sheetData>
  <pageMargins left="0.7" right="0.7" top="0.75" bottom="0.75" header="0.3" footer="0.3"/>
  <pageSetup orientation="portrait" horizontalDpi="300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E50"/>
  <sheetViews>
    <sheetView tabSelected="1" workbookViewId="0">
      <selection activeCell="A49" sqref="A49"/>
    </sheetView>
  </sheetViews>
  <sheetFormatPr defaultColWidth="9" defaultRowHeight="12.5"/>
  <cols>
    <col min="1" max="1" width="13.453125" style="2" customWidth="1"/>
    <col min="2" max="2" width="38.453125" style="2" customWidth="1"/>
    <col min="3" max="3" width="9" style="2" customWidth="1"/>
    <col min="4" max="4" width="10.81640625" style="2" customWidth="1"/>
    <col min="5" max="16384" width="9" style="2"/>
  </cols>
  <sheetData>
    <row r="1" spans="1:5" ht="13">
      <c r="A1" s="1" t="s">
        <v>248</v>
      </c>
    </row>
    <row r="2" spans="1:5" ht="13">
      <c r="B2" s="359"/>
      <c r="C2" s="359"/>
      <c r="D2" s="359"/>
    </row>
    <row r="3" spans="1:5" ht="30" customHeight="1">
      <c r="A3" s="140" t="s">
        <v>18</v>
      </c>
      <c r="B3" s="62" t="s">
        <v>97</v>
      </c>
      <c r="C3" s="63"/>
      <c r="D3" s="63"/>
    </row>
    <row r="4" spans="1:5">
      <c r="A4" s="6" t="s">
        <v>35</v>
      </c>
      <c r="B4" s="64">
        <v>48</v>
      </c>
      <c r="C4" s="55"/>
      <c r="D4" s="55" t="s">
        <v>21</v>
      </c>
      <c r="E4" s="2">
        <v>256</v>
      </c>
    </row>
    <row r="5" spans="1:5">
      <c r="A5" s="4" t="s">
        <v>30</v>
      </c>
      <c r="B5" s="65">
        <v>92</v>
      </c>
      <c r="C5" s="55"/>
      <c r="D5" s="40"/>
    </row>
    <row r="6" spans="1:5">
      <c r="A6" s="4" t="s">
        <v>31</v>
      </c>
      <c r="B6" s="65">
        <v>99</v>
      </c>
      <c r="C6" s="55"/>
      <c r="D6" s="40"/>
    </row>
    <row r="7" spans="1:5">
      <c r="A7" s="4" t="s">
        <v>62</v>
      </c>
      <c r="B7" s="65">
        <v>112</v>
      </c>
      <c r="C7" s="55"/>
      <c r="D7" s="40"/>
    </row>
    <row r="8" spans="1:5">
      <c r="A8" s="4" t="s">
        <v>34</v>
      </c>
      <c r="B8" s="65">
        <v>117</v>
      </c>
      <c r="C8" s="55"/>
      <c r="D8" s="40"/>
    </row>
    <row r="9" spans="1:5">
      <c r="A9" s="4" t="s">
        <v>43</v>
      </c>
      <c r="B9" s="65">
        <v>118</v>
      </c>
      <c r="C9" s="55"/>
      <c r="D9" s="40"/>
    </row>
    <row r="10" spans="1:5">
      <c r="A10" s="4" t="s">
        <v>32</v>
      </c>
      <c r="B10" s="65">
        <v>132</v>
      </c>
      <c r="C10" s="55"/>
      <c r="D10" s="40"/>
    </row>
    <row r="11" spans="1:5">
      <c r="A11" s="4" t="s">
        <v>60</v>
      </c>
      <c r="B11" s="65">
        <v>134</v>
      </c>
      <c r="C11" s="55"/>
      <c r="D11" s="40"/>
    </row>
    <row r="12" spans="1:5">
      <c r="A12" s="4" t="s">
        <v>54</v>
      </c>
      <c r="B12" s="65">
        <v>147</v>
      </c>
      <c r="C12" s="55"/>
      <c r="D12" s="40"/>
    </row>
    <row r="13" spans="1:5">
      <c r="A13" s="4" t="s">
        <v>23</v>
      </c>
      <c r="B13" s="65">
        <v>153</v>
      </c>
      <c r="C13" s="55"/>
      <c r="D13" s="40"/>
    </row>
    <row r="14" spans="1:5">
      <c r="A14" s="4" t="s">
        <v>25</v>
      </c>
      <c r="B14" s="65">
        <v>154</v>
      </c>
      <c r="C14" s="55"/>
      <c r="D14" s="40"/>
    </row>
    <row r="15" spans="1:5">
      <c r="A15" s="4" t="s">
        <v>39</v>
      </c>
      <c r="B15" s="65">
        <v>167</v>
      </c>
      <c r="C15" s="55"/>
      <c r="D15" s="40"/>
    </row>
    <row r="16" spans="1:5">
      <c r="A16" s="4" t="s">
        <v>47</v>
      </c>
      <c r="B16" s="65">
        <v>172</v>
      </c>
      <c r="C16" s="55"/>
      <c r="D16" s="40"/>
    </row>
    <row r="17" spans="1:4">
      <c r="A17" s="4" t="s">
        <v>29</v>
      </c>
      <c r="B17" s="65">
        <v>177</v>
      </c>
      <c r="C17" s="55"/>
      <c r="D17" s="40"/>
    </row>
    <row r="18" spans="1:4">
      <c r="A18" s="4" t="s">
        <v>66</v>
      </c>
      <c r="B18" s="65">
        <v>193</v>
      </c>
      <c r="C18" s="55"/>
      <c r="D18" s="40"/>
    </row>
    <row r="19" spans="1:4">
      <c r="A19" s="4" t="s">
        <v>41</v>
      </c>
      <c r="B19" s="65">
        <v>206</v>
      </c>
      <c r="C19" s="55"/>
      <c r="D19" s="40"/>
    </row>
    <row r="20" spans="1:4">
      <c r="A20" s="4" t="s">
        <v>22</v>
      </c>
      <c r="B20" s="65">
        <v>213</v>
      </c>
      <c r="C20" s="55"/>
      <c r="D20" s="40"/>
    </row>
    <row r="21" spans="1:4">
      <c r="A21" s="4" t="s">
        <v>68</v>
      </c>
      <c r="B21" s="65">
        <v>229</v>
      </c>
      <c r="C21" s="55"/>
      <c r="D21" s="40"/>
    </row>
    <row r="22" spans="1:4">
      <c r="A22" s="4" t="s">
        <v>40</v>
      </c>
      <c r="B22" s="66">
        <v>234</v>
      </c>
    </row>
    <row r="23" spans="1:4">
      <c r="A23" s="4" t="s">
        <v>55</v>
      </c>
      <c r="B23" s="66">
        <v>239</v>
      </c>
    </row>
    <row r="24" spans="1:4">
      <c r="A24" s="4" t="s">
        <v>64</v>
      </c>
      <c r="B24" s="66">
        <v>240</v>
      </c>
    </row>
    <row r="25" spans="1:4">
      <c r="A25" s="4" t="s">
        <v>44</v>
      </c>
      <c r="B25" s="66">
        <v>243</v>
      </c>
    </row>
    <row r="26" spans="1:4">
      <c r="A26" s="4" t="s">
        <v>38</v>
      </c>
      <c r="B26" s="66">
        <v>246</v>
      </c>
    </row>
    <row r="27" spans="1:4">
      <c r="A27" s="4" t="s">
        <v>33</v>
      </c>
      <c r="B27" s="66">
        <v>256</v>
      </c>
    </row>
    <row r="28" spans="1:4">
      <c r="A28" s="4" t="s">
        <v>46</v>
      </c>
      <c r="B28" s="66">
        <v>260</v>
      </c>
    </row>
    <row r="29" spans="1:4">
      <c r="A29" s="4" t="s">
        <v>51</v>
      </c>
      <c r="B29" s="66">
        <v>271</v>
      </c>
    </row>
    <row r="30" spans="1:4">
      <c r="A30" s="4" t="s">
        <v>53</v>
      </c>
      <c r="B30" s="66">
        <v>280</v>
      </c>
    </row>
    <row r="31" spans="1:4">
      <c r="A31" s="4" t="s">
        <v>59</v>
      </c>
      <c r="B31" s="66">
        <v>292</v>
      </c>
    </row>
    <row r="32" spans="1:4">
      <c r="A32" s="4" t="s">
        <v>27</v>
      </c>
      <c r="B32" s="66">
        <v>297</v>
      </c>
    </row>
    <row r="33" spans="1:2">
      <c r="A33" s="4" t="s">
        <v>37</v>
      </c>
      <c r="B33" s="66">
        <v>299</v>
      </c>
    </row>
    <row r="34" spans="1:2">
      <c r="A34" s="4" t="s">
        <v>63</v>
      </c>
      <c r="B34" s="66">
        <v>311</v>
      </c>
    </row>
    <row r="35" spans="1:2">
      <c r="A35" s="4" t="s">
        <v>67</v>
      </c>
      <c r="B35" s="66">
        <v>314</v>
      </c>
    </row>
    <row r="36" spans="1:2">
      <c r="A36" s="4" t="s">
        <v>49</v>
      </c>
      <c r="B36" s="66">
        <v>323</v>
      </c>
    </row>
    <row r="37" spans="1:2">
      <c r="A37" s="4" t="s">
        <v>65</v>
      </c>
      <c r="B37" s="66">
        <v>339</v>
      </c>
    </row>
    <row r="38" spans="1:2">
      <c r="A38" s="4" t="s">
        <v>69</v>
      </c>
      <c r="B38" s="66">
        <v>346</v>
      </c>
    </row>
    <row r="39" spans="1:2">
      <c r="A39" s="4" t="s">
        <v>28</v>
      </c>
      <c r="B39" s="66">
        <v>351</v>
      </c>
    </row>
    <row r="40" spans="1:2">
      <c r="A40" s="4" t="s">
        <v>24</v>
      </c>
      <c r="B40" s="66">
        <v>354</v>
      </c>
    </row>
    <row r="41" spans="1:2">
      <c r="A41" s="4" t="s">
        <v>58</v>
      </c>
      <c r="B41" s="66">
        <v>361</v>
      </c>
    </row>
    <row r="42" spans="1:2">
      <c r="A42" s="4" t="s">
        <v>71</v>
      </c>
      <c r="B42" s="66">
        <v>362</v>
      </c>
    </row>
    <row r="43" spans="1:2">
      <c r="A43" s="4" t="s">
        <v>42</v>
      </c>
      <c r="B43" s="66">
        <v>386</v>
      </c>
    </row>
    <row r="44" spans="1:2">
      <c r="A44" s="4" t="s">
        <v>50</v>
      </c>
      <c r="B44" s="66">
        <v>391</v>
      </c>
    </row>
    <row r="45" spans="1:2">
      <c r="A45" s="4" t="s">
        <v>61</v>
      </c>
      <c r="B45" s="66">
        <v>394</v>
      </c>
    </row>
    <row r="46" spans="1:2">
      <c r="A46" s="4" t="s">
        <v>26</v>
      </c>
      <c r="B46" s="66">
        <v>400</v>
      </c>
    </row>
    <row r="47" spans="1:2">
      <c r="A47" s="4" t="s">
        <v>52</v>
      </c>
      <c r="B47" s="66">
        <v>410</v>
      </c>
    </row>
    <row r="48" spans="1:2">
      <c r="A48" s="4" t="s">
        <v>48</v>
      </c>
      <c r="B48" s="66">
        <v>442</v>
      </c>
    </row>
    <row r="49" spans="1:2">
      <c r="A49" s="4" t="s">
        <v>45</v>
      </c>
      <c r="B49" s="66">
        <v>519</v>
      </c>
    </row>
    <row r="50" spans="1:2" ht="13">
      <c r="A50" s="67" t="s">
        <v>70</v>
      </c>
      <c r="B50" s="68">
        <v>639</v>
      </c>
    </row>
  </sheetData>
  <mergeCells count="1">
    <mergeCell ref="B2:D2"/>
  </mergeCells>
  <pageMargins left="0.7" right="0.7" top="0.75" bottom="0.75" header="0.3" footer="0.3"/>
  <pageSetup orientation="portrait" horizontalDpi="300" verticalDpi="3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B35"/>
  <sheetViews>
    <sheetView workbookViewId="0"/>
  </sheetViews>
  <sheetFormatPr defaultColWidth="9" defaultRowHeight="12.5"/>
  <cols>
    <col min="1" max="1" width="16.1796875" style="2" customWidth="1"/>
    <col min="2" max="2" width="41.54296875" style="2" bestFit="1" customWidth="1"/>
    <col min="3" max="16384" width="9" style="2"/>
  </cols>
  <sheetData>
    <row r="1" spans="1:2" ht="13">
      <c r="A1" s="1" t="s">
        <v>137</v>
      </c>
    </row>
    <row r="3" spans="1:2" ht="13">
      <c r="A3" s="140" t="s">
        <v>1</v>
      </c>
      <c r="B3" s="16" t="s">
        <v>98</v>
      </c>
    </row>
    <row r="4" spans="1:2">
      <c r="A4" s="69">
        <v>1990</v>
      </c>
      <c r="B4" s="70">
        <v>9987</v>
      </c>
    </row>
    <row r="5" spans="1:2">
      <c r="A5" s="69">
        <v>1991</v>
      </c>
      <c r="B5" s="70">
        <v>10880</v>
      </c>
    </row>
    <row r="6" spans="1:2">
      <c r="A6" s="69">
        <v>1992</v>
      </c>
      <c r="B6" s="70">
        <v>10960</v>
      </c>
    </row>
    <row r="7" spans="1:2">
      <c r="A7" s="69">
        <v>1993</v>
      </c>
      <c r="B7" s="70">
        <v>11917</v>
      </c>
    </row>
    <row r="8" spans="1:2">
      <c r="A8" s="69">
        <v>1994</v>
      </c>
      <c r="B8" s="70">
        <v>12864</v>
      </c>
    </row>
    <row r="9" spans="1:2">
      <c r="A9" s="69">
        <v>1995</v>
      </c>
      <c r="B9" s="70">
        <v>14411</v>
      </c>
    </row>
    <row r="10" spans="1:2">
      <c r="A10" s="69">
        <v>1996</v>
      </c>
      <c r="B10" s="70">
        <v>16216</v>
      </c>
    </row>
    <row r="11" spans="1:2">
      <c r="A11" s="69">
        <v>1997</v>
      </c>
      <c r="B11" s="70">
        <v>19290</v>
      </c>
    </row>
    <row r="12" spans="1:2">
      <c r="A12" s="69">
        <v>1998</v>
      </c>
      <c r="B12" s="70">
        <v>21173</v>
      </c>
    </row>
    <row r="13" spans="1:2">
      <c r="A13" s="69">
        <v>1999</v>
      </c>
      <c r="B13" s="70">
        <v>23068</v>
      </c>
    </row>
    <row r="14" spans="1:2">
      <c r="A14" s="69">
        <v>2000</v>
      </c>
      <c r="B14" s="70">
        <v>24498</v>
      </c>
    </row>
    <row r="15" spans="1:2">
      <c r="A15" s="69">
        <v>2001</v>
      </c>
      <c r="B15" s="70">
        <v>26994</v>
      </c>
    </row>
    <row r="16" spans="1:2">
      <c r="A16" s="69">
        <v>2002</v>
      </c>
      <c r="B16" s="70">
        <v>26072</v>
      </c>
    </row>
    <row r="17" spans="1:2">
      <c r="A17" s="69">
        <v>2003</v>
      </c>
      <c r="B17" s="70">
        <v>25829</v>
      </c>
    </row>
    <row r="18" spans="1:2">
      <c r="A18" s="69">
        <v>2004</v>
      </c>
      <c r="B18" s="70">
        <v>21063</v>
      </c>
    </row>
    <row r="19" spans="1:2">
      <c r="A19" s="69">
        <v>2005</v>
      </c>
      <c r="B19" s="70">
        <v>19150</v>
      </c>
    </row>
    <row r="20" spans="1:2">
      <c r="A20" s="69">
        <v>2006</v>
      </c>
      <c r="B20" s="70">
        <v>20968</v>
      </c>
    </row>
    <row r="21" spans="1:2">
      <c r="A21" s="69">
        <v>2007</v>
      </c>
      <c r="B21" s="70">
        <v>22759</v>
      </c>
    </row>
    <row r="22" spans="1:2">
      <c r="A22" s="69">
        <v>2008</v>
      </c>
      <c r="B22" s="70">
        <v>24692</v>
      </c>
    </row>
    <row r="23" spans="1:2">
      <c r="A23" s="69">
        <v>2009</v>
      </c>
      <c r="B23" s="70">
        <v>25838</v>
      </c>
    </row>
    <row r="24" spans="1:2">
      <c r="A24" s="69">
        <v>2010</v>
      </c>
      <c r="B24" s="70">
        <v>25284</v>
      </c>
    </row>
    <row r="25" spans="1:2">
      <c r="A25" s="69">
        <v>2011</v>
      </c>
      <c r="B25" s="70">
        <v>24944</v>
      </c>
    </row>
    <row r="26" spans="1:2">
      <c r="A26" s="69">
        <v>2012</v>
      </c>
      <c r="B26" s="70">
        <v>24400</v>
      </c>
    </row>
    <row r="27" spans="1:2">
      <c r="A27" s="69">
        <v>2013</v>
      </c>
      <c r="B27" s="70">
        <v>23785</v>
      </c>
    </row>
    <row r="28" spans="1:2">
      <c r="A28" s="69">
        <v>2014</v>
      </c>
      <c r="B28" s="70">
        <v>24667</v>
      </c>
    </row>
    <row r="29" spans="1:2">
      <c r="A29" s="69">
        <v>2015</v>
      </c>
      <c r="B29" s="70">
        <v>24908</v>
      </c>
    </row>
    <row r="30" spans="1:2">
      <c r="A30" s="69">
        <v>2016</v>
      </c>
      <c r="B30" s="70">
        <v>24200</v>
      </c>
    </row>
    <row r="31" spans="1:2">
      <c r="A31" s="69">
        <v>2017</v>
      </c>
      <c r="B31" s="70">
        <v>24208</v>
      </c>
    </row>
    <row r="32" spans="1:2">
      <c r="A32" s="69">
        <v>2018</v>
      </c>
      <c r="B32" s="70">
        <v>25027</v>
      </c>
    </row>
    <row r="33" spans="1:2">
      <c r="A33" s="69">
        <v>2019</v>
      </c>
      <c r="B33" s="70">
        <v>26687</v>
      </c>
    </row>
    <row r="34" spans="1:2">
      <c r="A34" s="176">
        <v>2020</v>
      </c>
      <c r="B34" s="177">
        <v>28938</v>
      </c>
    </row>
    <row r="35" spans="1:2">
      <c r="A35" s="179" t="s">
        <v>249</v>
      </c>
      <c r="B35" s="178">
        <v>29378</v>
      </c>
    </row>
  </sheetData>
  <pageMargins left="0.7" right="0.7" top="0.75" bottom="0.75" header="0.3" footer="0.3"/>
  <pageSetup orientation="portrait" horizontalDpi="1200" verticalDpi="12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B19"/>
  <sheetViews>
    <sheetView zoomScaleNormal="100" workbookViewId="0"/>
  </sheetViews>
  <sheetFormatPr defaultColWidth="9.1796875" defaultRowHeight="12.5"/>
  <cols>
    <col min="1" max="1" width="14.26953125" style="2" customWidth="1"/>
    <col min="2" max="2" width="51.54296875" style="2" bestFit="1" customWidth="1"/>
    <col min="3" max="16384" width="9.1796875" style="2"/>
  </cols>
  <sheetData>
    <row r="1" spans="1:2" ht="13">
      <c r="A1" s="1" t="s">
        <v>138</v>
      </c>
    </row>
    <row r="3" spans="1:2" ht="13">
      <c r="A3" s="3" t="s">
        <v>1</v>
      </c>
      <c r="B3" s="71" t="s">
        <v>99</v>
      </c>
    </row>
    <row r="4" spans="1:2">
      <c r="A4" s="18">
        <v>2005</v>
      </c>
      <c r="B4" s="72">
        <v>-9.0999999999999998E-2</v>
      </c>
    </row>
    <row r="5" spans="1:2">
      <c r="A5" s="18">
        <v>2006</v>
      </c>
      <c r="B5" s="72">
        <v>9.5000000000000001E-2</v>
      </c>
    </row>
    <row r="6" spans="1:2">
      <c r="A6" s="18">
        <v>2007</v>
      </c>
      <c r="B6" s="72">
        <v>8.5000000000000006E-2</v>
      </c>
    </row>
    <row r="7" spans="1:2">
      <c r="A7" s="18">
        <v>2008</v>
      </c>
      <c r="B7" s="72">
        <v>8.5000000000000006E-2</v>
      </c>
    </row>
    <row r="8" spans="1:2">
      <c r="A8" s="18">
        <v>2009</v>
      </c>
      <c r="B8" s="72">
        <v>4.5999999999999999E-2</v>
      </c>
    </row>
    <row r="9" spans="1:2">
      <c r="A9" s="18">
        <v>2010</v>
      </c>
      <c r="B9" s="72">
        <v>-2.1000000000000001E-2</v>
      </c>
    </row>
    <row r="10" spans="1:2">
      <c r="A10" s="18">
        <v>2011</v>
      </c>
      <c r="B10" s="72">
        <v>-1.3000000000000001E-2</v>
      </c>
    </row>
    <row r="11" spans="1:2">
      <c r="A11" s="18">
        <v>2012</v>
      </c>
      <c r="B11" s="72">
        <v>-2.2000000000000002E-2</v>
      </c>
    </row>
    <row r="12" spans="1:2">
      <c r="A12" s="18">
        <v>2013</v>
      </c>
      <c r="B12" s="72">
        <v>-2.5000000000000001E-2</v>
      </c>
    </row>
    <row r="13" spans="1:2">
      <c r="A13" s="18">
        <v>2014</v>
      </c>
      <c r="B13" s="72">
        <v>3.7000000000000005E-2</v>
      </c>
    </row>
    <row r="14" spans="1:2">
      <c r="A14" s="18">
        <v>2015</v>
      </c>
      <c r="B14" s="72">
        <v>0.01</v>
      </c>
    </row>
    <row r="15" spans="1:2">
      <c r="A15" s="18">
        <v>2016</v>
      </c>
      <c r="B15" s="72">
        <v>-2.7999999999999997E-2</v>
      </c>
    </row>
    <row r="16" spans="1:2">
      <c r="A16" s="18">
        <v>2017</v>
      </c>
      <c r="B16" s="72">
        <v>0</v>
      </c>
    </row>
    <row r="17" spans="1:2">
      <c r="A17" s="18">
        <v>2018</v>
      </c>
      <c r="B17" s="72">
        <v>3.4000000000000002E-2</v>
      </c>
    </row>
    <row r="18" spans="1:2">
      <c r="A18" s="18">
        <v>2019</v>
      </c>
      <c r="B18" s="72">
        <v>6.6000000000000003E-2</v>
      </c>
    </row>
    <row r="19" spans="1:2">
      <c r="A19" s="139">
        <v>2020</v>
      </c>
      <c r="B19" s="73">
        <v>8.4000000000000005E-2</v>
      </c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workbookViewId="0"/>
  </sheetViews>
  <sheetFormatPr defaultColWidth="8.7265625" defaultRowHeight="12.5"/>
  <cols>
    <col min="1" max="1" width="37.1796875" style="2" customWidth="1"/>
    <col min="2" max="2" width="26.453125" style="2" customWidth="1"/>
    <col min="3" max="3" width="26.54296875" style="2" customWidth="1"/>
    <col min="4" max="16384" width="8.7265625" style="2"/>
  </cols>
  <sheetData>
    <row r="1" spans="1:3" ht="13">
      <c r="A1" s="1" t="s">
        <v>142</v>
      </c>
    </row>
    <row r="2" spans="1:3" ht="13">
      <c r="A2" s="1"/>
    </row>
    <row r="3" spans="1:3" s="1" customFormat="1" ht="13">
      <c r="A3" s="105"/>
      <c r="B3" s="105" t="s">
        <v>143</v>
      </c>
      <c r="C3" s="105" t="s">
        <v>233</v>
      </c>
    </row>
    <row r="4" spans="1:3" ht="13">
      <c r="A4" s="105" t="s">
        <v>144</v>
      </c>
      <c r="B4" s="155">
        <v>-3.7793736119980936E-2</v>
      </c>
      <c r="C4" s="155">
        <v>-0.27482546671795627</v>
      </c>
    </row>
    <row r="5" spans="1:3" ht="13">
      <c r="A5" s="105" t="s">
        <v>145</v>
      </c>
      <c r="B5" s="155">
        <v>-5.3626649118287073E-2</v>
      </c>
      <c r="C5" s="155">
        <v>-0.17959354764107294</v>
      </c>
    </row>
    <row r="6" spans="1:3" ht="13">
      <c r="A6" s="105" t="s">
        <v>146</v>
      </c>
      <c r="B6" s="155">
        <v>1.6174974567653155E-3</v>
      </c>
      <c r="C6" s="155">
        <v>-0.11943620178041525</v>
      </c>
    </row>
    <row r="7" spans="1:3" ht="13">
      <c r="A7" s="105" t="s">
        <v>147</v>
      </c>
      <c r="B7" s="155">
        <v>-0.10183541486039416</v>
      </c>
      <c r="C7" s="155">
        <v>-8.0911339957360329E-2</v>
      </c>
    </row>
    <row r="8" spans="1:3" ht="13">
      <c r="A8" s="105" t="s">
        <v>148</v>
      </c>
      <c r="B8" s="155">
        <v>-9.950761336192171E-2</v>
      </c>
      <c r="C8" s="155">
        <v>-7.0027943727115738E-2</v>
      </c>
    </row>
    <row r="9" spans="1:3" ht="13">
      <c r="A9" s="105" t="s">
        <v>149</v>
      </c>
      <c r="B9" s="155">
        <v>-8.7572285532660721E-2</v>
      </c>
      <c r="C9" s="155">
        <v>-6.1286452702202676E-2</v>
      </c>
    </row>
    <row r="10" spans="1:3" ht="13">
      <c r="A10" s="105" t="s">
        <v>150</v>
      </c>
      <c r="B10" s="155">
        <v>-0.1490123891157985</v>
      </c>
      <c r="C10" s="155">
        <v>-4.9382328373956619E-2</v>
      </c>
    </row>
    <row r="11" spans="1:3" ht="13">
      <c r="A11" s="105" t="s">
        <v>151</v>
      </c>
      <c r="B11" s="155">
        <v>-8.5073999306873205E-2</v>
      </c>
      <c r="C11" s="155">
        <v>-4.6060023450965826E-2</v>
      </c>
    </row>
    <row r="12" spans="1:3" ht="13">
      <c r="A12" s="105" t="s">
        <v>152</v>
      </c>
      <c r="B12" s="155">
        <v>-1.8811234356369333E-2</v>
      </c>
      <c r="C12" s="155">
        <v>-4.2396159572830605E-2</v>
      </c>
    </row>
    <row r="13" spans="1:3" ht="13">
      <c r="A13" s="105" t="s">
        <v>153</v>
      </c>
      <c r="B13" s="155">
        <v>-3.7151919830766822E-3</v>
      </c>
      <c r="C13" s="155">
        <v>-3.6188297473721209E-2</v>
      </c>
    </row>
    <row r="14" spans="1:3" ht="13">
      <c r="A14" s="105" t="s">
        <v>154</v>
      </c>
      <c r="B14" s="155">
        <v>-0.37288840085309105</v>
      </c>
      <c r="C14" s="155">
        <v>-3.5459925298008343E-2</v>
      </c>
    </row>
    <row r="15" spans="1:3" ht="13">
      <c r="A15" s="105" t="s">
        <v>155</v>
      </c>
      <c r="B15" s="155">
        <v>-0.15227445232815506</v>
      </c>
      <c r="C15" s="155">
        <v>-3.0346548872404067E-2</v>
      </c>
    </row>
    <row r="16" spans="1:3" ht="13">
      <c r="A16" s="105" t="s">
        <v>156</v>
      </c>
      <c r="B16" s="155">
        <v>8.2801967270039301E-2</v>
      </c>
      <c r="C16" s="155">
        <v>-2.7327463670705043E-2</v>
      </c>
    </row>
    <row r="17" spans="1:3" ht="13">
      <c r="A17" s="105" t="s">
        <v>157</v>
      </c>
      <c r="B17" s="155">
        <v>-8.2903654158264839E-2</v>
      </c>
      <c r="C17" s="155">
        <v>3.4473777672546557E-2</v>
      </c>
    </row>
    <row r="18" spans="1:3" ht="13">
      <c r="A18" s="105" t="s">
        <v>158</v>
      </c>
      <c r="B18" s="155">
        <v>-7.4372158792448739E-2</v>
      </c>
      <c r="C18" s="155">
        <v>-7.3291579913739913E-2</v>
      </c>
    </row>
  </sheetData>
  <pageMargins left="0.7" right="0.7" top="0.75" bottom="0.75" header="0.3" footer="0.3"/>
  <pageSetup orientation="portrait" horizontalDpi="1200" verticalDpi="12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D27"/>
  <sheetViews>
    <sheetView workbookViewId="0"/>
  </sheetViews>
  <sheetFormatPr defaultColWidth="9" defaultRowHeight="12.5"/>
  <cols>
    <col min="1" max="1" width="23" style="2" customWidth="1"/>
    <col min="2" max="2" width="36.54296875" style="2" bestFit="1" customWidth="1"/>
    <col min="3" max="3" width="28.54296875" style="2" bestFit="1" customWidth="1"/>
    <col min="4" max="4" width="35.453125" style="2" bestFit="1" customWidth="1"/>
    <col min="5" max="16384" width="9" style="2"/>
  </cols>
  <sheetData>
    <row r="1" spans="1:4" ht="13">
      <c r="A1" s="14" t="s">
        <v>139</v>
      </c>
    </row>
    <row r="3" spans="1:4" ht="13">
      <c r="A3" s="13" t="s">
        <v>250</v>
      </c>
      <c r="B3" s="25" t="s">
        <v>9</v>
      </c>
      <c r="C3" s="25" t="s">
        <v>10</v>
      </c>
      <c r="D3" s="26" t="s">
        <v>11</v>
      </c>
    </row>
    <row r="4" spans="1:4">
      <c r="A4" s="27">
        <v>1997</v>
      </c>
      <c r="B4" s="28">
        <v>62.040401264922991</v>
      </c>
      <c r="C4" s="28">
        <v>71.920940408078067</v>
      </c>
      <c r="D4" s="35">
        <v>100.73192024906591</v>
      </c>
    </row>
    <row r="5" spans="1:4">
      <c r="A5" s="29">
        <v>1998</v>
      </c>
      <c r="B5" s="38">
        <v>67.624037378766062</v>
      </c>
      <c r="C5" s="38">
        <v>75.660829309298123</v>
      </c>
      <c r="D5" s="35">
        <v>110.56398808648116</v>
      </c>
    </row>
    <row r="6" spans="1:4">
      <c r="A6" s="29">
        <v>1999</v>
      </c>
      <c r="B6" s="38">
        <v>73.828077505258349</v>
      </c>
      <c r="C6" s="38">
        <v>80.351800726474607</v>
      </c>
      <c r="D6" s="35">
        <v>120.46096156393783</v>
      </c>
    </row>
    <row r="7" spans="1:4">
      <c r="A7" s="29">
        <v>2000</v>
      </c>
      <c r="B7" s="38">
        <v>80.398776403226336</v>
      </c>
      <c r="C7" s="38">
        <v>87.583462791857329</v>
      </c>
      <c r="D7" s="35">
        <v>127.9268858993765</v>
      </c>
    </row>
    <row r="8" spans="1:4">
      <c r="A8" s="29">
        <v>2001</v>
      </c>
      <c r="B8" s="38">
        <v>88.358255267145736</v>
      </c>
      <c r="C8" s="38">
        <v>88.108963568608473</v>
      </c>
      <c r="D8" s="35">
        <v>140.96120920038715</v>
      </c>
    </row>
    <row r="9" spans="1:4">
      <c r="A9" s="29">
        <v>2002</v>
      </c>
      <c r="B9" s="38">
        <v>91.450794201495825</v>
      </c>
      <c r="C9" s="38">
        <v>89.078162167863155</v>
      </c>
      <c r="D9" s="35">
        <v>136.14819119447117</v>
      </c>
    </row>
    <row r="10" spans="1:4">
      <c r="A10" s="29">
        <v>2003</v>
      </c>
      <c r="B10" s="38">
        <v>95.657530734764634</v>
      </c>
      <c r="C10" s="38">
        <v>92.284976005906231</v>
      </c>
      <c r="D10" s="35">
        <v>134.87832308738956</v>
      </c>
    </row>
    <row r="11" spans="1:4">
      <c r="A11" s="29">
        <v>2004</v>
      </c>
      <c r="B11" s="38">
        <v>96.805421103581807</v>
      </c>
      <c r="C11" s="38">
        <v>96.899224806201545</v>
      </c>
      <c r="D11" s="35">
        <v>109.99012485531262</v>
      </c>
    </row>
    <row r="12" spans="1:4">
      <c r="A12" s="29">
        <v>2005</v>
      </c>
      <c r="B12" s="38">
        <v>100</v>
      </c>
      <c r="C12" s="38">
        <v>100</v>
      </c>
      <c r="D12" s="35">
        <v>100</v>
      </c>
    </row>
    <row r="13" spans="1:4">
      <c r="A13" s="29">
        <v>2006</v>
      </c>
      <c r="B13" s="38">
        <v>103.3</v>
      </c>
      <c r="C13" s="38">
        <v>104.60000000000001</v>
      </c>
      <c r="D13" s="35">
        <v>109.49414072661388</v>
      </c>
    </row>
    <row r="14" spans="1:4">
      <c r="A14" s="29">
        <v>2007</v>
      </c>
      <c r="B14" s="38">
        <v>110.53100000000001</v>
      </c>
      <c r="C14" s="38">
        <v>109.307</v>
      </c>
      <c r="D14" s="35">
        <v>118.84453381061832</v>
      </c>
    </row>
    <row r="15" spans="1:4">
      <c r="A15" s="29">
        <v>2008</v>
      </c>
      <c r="B15" s="38">
        <v>120.810383</v>
      </c>
      <c r="C15" s="38">
        <v>111.602447</v>
      </c>
      <c r="D15" s="35">
        <v>128.93905078403773</v>
      </c>
    </row>
    <row r="16" spans="1:4">
      <c r="A16" s="29">
        <v>2009</v>
      </c>
      <c r="B16" s="38">
        <v>121.052003766</v>
      </c>
      <c r="C16" s="38">
        <v>112.16045923499999</v>
      </c>
      <c r="D16" s="35">
        <v>134.92416984867</v>
      </c>
    </row>
    <row r="17" spans="1:4">
      <c r="A17" s="29">
        <v>2010</v>
      </c>
      <c r="B17" s="38">
        <v>116.20992361536</v>
      </c>
      <c r="C17" s="38">
        <v>115.52527301204999</v>
      </c>
      <c r="D17" s="35">
        <v>132.03294555747917</v>
      </c>
    </row>
    <row r="18" spans="1:4">
      <c r="A18" s="29">
        <v>2011</v>
      </c>
      <c r="B18" s="38">
        <v>116.67476330982144</v>
      </c>
      <c r="C18" s="38">
        <v>119.10655647542353</v>
      </c>
      <c r="D18" s="35">
        <v>130.2574235677516</v>
      </c>
    </row>
    <row r="19" spans="1:4">
      <c r="A19" s="29">
        <v>2012</v>
      </c>
      <c r="B19" s="38">
        <v>116.09138949327233</v>
      </c>
      <c r="C19" s="38">
        <v>124.10903184739132</v>
      </c>
      <c r="D19" s="35">
        <v>127.4184722942054</v>
      </c>
    </row>
    <row r="20" spans="1:4">
      <c r="A20" s="29">
        <v>2013</v>
      </c>
      <c r="B20" s="38">
        <v>118.99367423060413</v>
      </c>
      <c r="C20" s="38">
        <v>124.97779507032305</v>
      </c>
      <c r="D20" s="35">
        <v>124.20440945172794</v>
      </c>
    </row>
    <row r="21" spans="1:4">
      <c r="A21" s="29">
        <v>2014</v>
      </c>
      <c r="B21" s="38">
        <v>119.23166157906533</v>
      </c>
      <c r="C21" s="38">
        <v>129.10206230764371</v>
      </c>
      <c r="D21" s="35">
        <v>128.80806401798239</v>
      </c>
    </row>
    <row r="22" spans="1:4">
      <c r="A22" s="29">
        <v>2015</v>
      </c>
      <c r="B22" s="38">
        <v>119.35089324064438</v>
      </c>
      <c r="C22" s="38">
        <v>134.91165511148768</v>
      </c>
      <c r="D22" s="35">
        <v>130.06705299139074</v>
      </c>
    </row>
    <row r="23" spans="1:4">
      <c r="A23" s="29">
        <v>2016</v>
      </c>
      <c r="B23" s="38">
        <v>119.58959502712567</v>
      </c>
      <c r="C23" s="38">
        <v>137.47497655860593</v>
      </c>
      <c r="D23" s="35">
        <v>126.37119168383239</v>
      </c>
    </row>
    <row r="24" spans="1:4">
      <c r="A24" s="29">
        <v>2017</v>
      </c>
      <c r="B24" s="38">
        <v>124.97112680334631</v>
      </c>
      <c r="C24" s="38">
        <v>143.38640055062598</v>
      </c>
      <c r="D24" s="35">
        <v>126.41147596824358</v>
      </c>
    </row>
    <row r="25" spans="1:4">
      <c r="A25" s="29">
        <v>2018</v>
      </c>
      <c r="B25" s="38">
        <v>128.59528948064334</v>
      </c>
      <c r="C25" s="38">
        <v>148.69169737099912</v>
      </c>
      <c r="D25" s="35">
        <v>130.69063176143777</v>
      </c>
    </row>
    <row r="26" spans="1:4">
      <c r="A26" s="29">
        <v>2019</v>
      </c>
      <c r="B26" s="38">
        <v>133.99629163883037</v>
      </c>
      <c r="C26" s="38">
        <v>155.2341320553231</v>
      </c>
      <c r="D26" s="35">
        <v>139.35672178818294</v>
      </c>
    </row>
    <row r="27" spans="1:4">
      <c r="A27" s="30">
        <v>2020</v>
      </c>
      <c r="B27" s="36">
        <v>138.01618038799529</v>
      </c>
      <c r="C27" s="36">
        <v>170.6023111288001</v>
      </c>
      <c r="D27" s="37">
        <v>151.11147293509026</v>
      </c>
    </row>
  </sheetData>
  <pageMargins left="0.7" right="0.7" top="0.75" bottom="0.75" header="0.3" footer="0.3"/>
  <pageSetup orientation="portrait" horizontalDpi="300" verticalDpi="30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E028BE-3214-4942-ADDD-CF0429C1C2B9}">
  <dimension ref="A1:E50"/>
  <sheetViews>
    <sheetView workbookViewId="0"/>
  </sheetViews>
  <sheetFormatPr defaultRowHeight="14.5"/>
  <cols>
    <col min="2" max="2" width="22.7265625" customWidth="1"/>
  </cols>
  <sheetData>
    <row r="1" spans="1:5">
      <c r="A1" s="1" t="s">
        <v>343</v>
      </c>
    </row>
    <row r="3" spans="1:5" ht="26.5">
      <c r="A3" s="202" t="s">
        <v>18</v>
      </c>
      <c r="B3" s="62" t="s">
        <v>344</v>
      </c>
      <c r="D3" s="2"/>
      <c r="E3" s="285"/>
    </row>
    <row r="4" spans="1:5">
      <c r="A4" s="4" t="s">
        <v>25</v>
      </c>
      <c r="B4" s="281">
        <v>12525</v>
      </c>
      <c r="D4" s="1" t="s">
        <v>21</v>
      </c>
      <c r="E4" s="350">
        <v>23008</v>
      </c>
    </row>
    <row r="5" spans="1:5">
      <c r="A5" s="4" t="s">
        <v>26</v>
      </c>
      <c r="B5" s="281">
        <v>13693</v>
      </c>
    </row>
    <row r="6" spans="1:5">
      <c r="A6" s="4" t="s">
        <v>22</v>
      </c>
      <c r="B6" s="281">
        <v>14838</v>
      </c>
    </row>
    <row r="7" spans="1:5">
      <c r="A7" s="4" t="s">
        <v>40</v>
      </c>
      <c r="B7" s="281">
        <v>16019</v>
      </c>
    </row>
    <row r="8" spans="1:5">
      <c r="A8" s="4" t="s">
        <v>32</v>
      </c>
      <c r="B8" s="281">
        <v>16258</v>
      </c>
    </row>
    <row r="9" spans="1:5">
      <c r="A9" s="4" t="s">
        <v>23</v>
      </c>
      <c r="B9" s="281">
        <v>16478</v>
      </c>
    </row>
    <row r="10" spans="1:5">
      <c r="A10" s="4" t="s">
        <v>61</v>
      </c>
      <c r="B10" s="281">
        <v>16800</v>
      </c>
    </row>
    <row r="11" spans="1:5">
      <c r="A11" s="4" t="s">
        <v>27</v>
      </c>
      <c r="B11" s="281">
        <v>16901</v>
      </c>
    </row>
    <row r="12" spans="1:5">
      <c r="A12" s="4" t="s">
        <v>52</v>
      </c>
      <c r="B12" s="281">
        <v>16956</v>
      </c>
    </row>
    <row r="13" spans="1:5">
      <c r="A13" s="4" t="s">
        <v>68</v>
      </c>
      <c r="B13" s="281">
        <v>17347</v>
      </c>
    </row>
    <row r="14" spans="1:5">
      <c r="A14" s="4" t="s">
        <v>47</v>
      </c>
      <c r="B14" s="281">
        <v>17413</v>
      </c>
    </row>
    <row r="15" spans="1:5">
      <c r="A15" s="4" t="s">
        <v>60</v>
      </c>
      <c r="B15" s="281">
        <v>17619</v>
      </c>
    </row>
    <row r="16" spans="1:5">
      <c r="A16" s="4" t="s">
        <v>49</v>
      </c>
      <c r="B16" s="281">
        <v>18388</v>
      </c>
    </row>
    <row r="17" spans="1:2">
      <c r="A17" s="4" t="s">
        <v>35</v>
      </c>
      <c r="B17" s="281">
        <v>18568</v>
      </c>
    </row>
    <row r="18" spans="1:2">
      <c r="A18" s="4" t="s">
        <v>41</v>
      </c>
      <c r="B18" s="281">
        <v>18959</v>
      </c>
    </row>
    <row r="19" spans="1:2">
      <c r="A19" s="4" t="s">
        <v>51</v>
      </c>
      <c r="B19" s="281">
        <v>19403</v>
      </c>
    </row>
    <row r="20" spans="1:2">
      <c r="A20" s="4" t="s">
        <v>29</v>
      </c>
      <c r="B20" s="281">
        <v>19423</v>
      </c>
    </row>
    <row r="21" spans="1:2">
      <c r="A21" s="4" t="s">
        <v>24</v>
      </c>
      <c r="B21" s="281">
        <v>19632</v>
      </c>
    </row>
    <row r="22" spans="1:2">
      <c r="A22" s="4" t="s">
        <v>48</v>
      </c>
      <c r="B22" s="281">
        <v>20478</v>
      </c>
    </row>
    <row r="23" spans="1:2">
      <c r="A23" s="4" t="s">
        <v>43</v>
      </c>
      <c r="B23" s="281">
        <v>20958</v>
      </c>
    </row>
    <row r="24" spans="1:2">
      <c r="A24" s="4" t="s">
        <v>37</v>
      </c>
      <c r="B24" s="281">
        <v>20978</v>
      </c>
    </row>
    <row r="25" spans="1:2">
      <c r="A25" s="4" t="s">
        <v>39</v>
      </c>
      <c r="B25" s="281">
        <v>22054</v>
      </c>
    </row>
    <row r="26" spans="1:2">
      <c r="A26" s="4" t="s">
        <v>44</v>
      </c>
      <c r="B26" s="281">
        <v>22111</v>
      </c>
    </row>
    <row r="27" spans="1:2">
      <c r="A27" s="351" t="s">
        <v>64</v>
      </c>
      <c r="B27" s="282">
        <v>23008</v>
      </c>
    </row>
    <row r="28" spans="1:2">
      <c r="A28" s="4" t="s">
        <v>59</v>
      </c>
      <c r="B28" s="281">
        <v>23259</v>
      </c>
    </row>
    <row r="29" spans="1:2">
      <c r="A29" s="4" t="s">
        <v>45</v>
      </c>
      <c r="B29" s="282">
        <v>23364</v>
      </c>
    </row>
    <row r="30" spans="1:2">
      <c r="A30" s="44" t="s">
        <v>70</v>
      </c>
      <c r="B30" s="283">
        <v>25294</v>
      </c>
    </row>
    <row r="31" spans="1:2">
      <c r="A31" s="4" t="s">
        <v>33</v>
      </c>
      <c r="B31" s="281">
        <v>25471</v>
      </c>
    </row>
    <row r="32" spans="1:2">
      <c r="A32" s="4" t="s">
        <v>42</v>
      </c>
      <c r="B32" s="281">
        <v>26135</v>
      </c>
    </row>
    <row r="33" spans="1:2">
      <c r="A33" s="4" t="s">
        <v>38</v>
      </c>
      <c r="B33" s="281">
        <v>26666</v>
      </c>
    </row>
    <row r="34" spans="1:2">
      <c r="A34" s="4" t="s">
        <v>28</v>
      </c>
      <c r="B34" s="281">
        <v>27054</v>
      </c>
    </row>
    <row r="35" spans="1:2">
      <c r="A35" s="4" t="s">
        <v>65</v>
      </c>
      <c r="B35" s="281">
        <v>27877</v>
      </c>
    </row>
    <row r="36" spans="1:2">
      <c r="A36" s="4" t="s">
        <v>67</v>
      </c>
      <c r="B36" s="281">
        <v>28027</v>
      </c>
    </row>
    <row r="37" spans="1:2">
      <c r="A37" s="4" t="s">
        <v>54</v>
      </c>
      <c r="B37" s="281">
        <v>28177</v>
      </c>
    </row>
    <row r="38" spans="1:2">
      <c r="A38" s="4" t="s">
        <v>31</v>
      </c>
      <c r="B38" s="281">
        <v>28789</v>
      </c>
    </row>
    <row r="39" spans="1:2">
      <c r="A39" s="4" t="s">
        <v>34</v>
      </c>
      <c r="B39" s="281">
        <v>29058</v>
      </c>
    </row>
    <row r="40" spans="1:2">
      <c r="A40" s="4" t="s">
        <v>63</v>
      </c>
      <c r="B40" s="281">
        <v>30305</v>
      </c>
    </row>
    <row r="41" spans="1:2">
      <c r="A41" s="4" t="s">
        <v>46</v>
      </c>
      <c r="B41" s="281">
        <v>30415</v>
      </c>
    </row>
    <row r="42" spans="1:2">
      <c r="A42" s="4" t="s">
        <v>66</v>
      </c>
      <c r="B42" s="281">
        <v>30514</v>
      </c>
    </row>
    <row r="43" spans="1:2">
      <c r="A43" s="4" t="s">
        <v>30</v>
      </c>
      <c r="B43" s="281">
        <v>31941</v>
      </c>
    </row>
    <row r="44" spans="1:2">
      <c r="A44" s="4" t="s">
        <v>55</v>
      </c>
      <c r="B44" s="281">
        <v>32548</v>
      </c>
    </row>
    <row r="45" spans="1:2">
      <c r="A45" s="4" t="s">
        <v>53</v>
      </c>
      <c r="B45" s="281">
        <v>32645</v>
      </c>
    </row>
    <row r="46" spans="1:2">
      <c r="A46" s="4" t="s">
        <v>50</v>
      </c>
      <c r="B46" s="281">
        <v>33044</v>
      </c>
    </row>
    <row r="47" spans="1:2">
      <c r="A47" s="4" t="s">
        <v>69</v>
      </c>
      <c r="B47" s="281">
        <v>33096</v>
      </c>
    </row>
    <row r="48" spans="1:2">
      <c r="A48" s="4" t="s">
        <v>58</v>
      </c>
      <c r="B48" s="281">
        <v>34503</v>
      </c>
    </row>
    <row r="49" spans="1:2">
      <c r="A49" s="4" t="s">
        <v>62</v>
      </c>
      <c r="B49" s="281">
        <v>44467</v>
      </c>
    </row>
    <row r="50" spans="1:2">
      <c r="A50" s="5" t="s">
        <v>71</v>
      </c>
      <c r="B50" s="284">
        <v>54118</v>
      </c>
    </row>
  </sheetData>
  <pageMargins left="0.7" right="0.7" top="0.75" bottom="0.75" header="0.3" footer="0.3"/>
  <pageSetup orientation="portrait" horizontalDpi="1200" verticalDpi="120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F6C01-DEF1-48AC-8C45-AC8F8BCCCD98}">
  <dimension ref="A1:AJ35"/>
  <sheetViews>
    <sheetView workbookViewId="0"/>
  </sheetViews>
  <sheetFormatPr defaultRowHeight="14.5"/>
  <cols>
    <col min="1" max="1" width="13.54296875" customWidth="1"/>
    <col min="2" max="2" width="20" customWidth="1"/>
  </cols>
  <sheetData>
    <row r="1" spans="1:36">
      <c r="A1" s="1" t="s">
        <v>345</v>
      </c>
    </row>
    <row r="3" spans="1:36" ht="26.5">
      <c r="A3" s="286" t="s">
        <v>1</v>
      </c>
      <c r="B3" s="62" t="s">
        <v>346</v>
      </c>
    </row>
    <row r="4" spans="1:36">
      <c r="A4" s="296">
        <v>1990</v>
      </c>
      <c r="B4" s="297">
        <v>8039.0244192049604</v>
      </c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  <c r="AC4" s="287"/>
      <c r="AD4" s="287"/>
      <c r="AE4" s="287"/>
      <c r="AF4" s="287"/>
      <c r="AG4" s="287"/>
    </row>
    <row r="5" spans="1:36">
      <c r="A5" s="293">
        <v>1991</v>
      </c>
      <c r="B5" s="298">
        <v>8632.8834796076444</v>
      </c>
    </row>
    <row r="6" spans="1:36">
      <c r="A6" s="293">
        <v>1992</v>
      </c>
      <c r="B6" s="298">
        <v>8671.2559112028939</v>
      </c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7"/>
      <c r="AC6" s="287"/>
      <c r="AD6" s="287"/>
      <c r="AE6" s="287"/>
      <c r="AF6" s="287"/>
      <c r="AG6" s="287"/>
      <c r="AH6" s="287"/>
      <c r="AI6" s="287"/>
    </row>
    <row r="7" spans="1:36">
      <c r="A7" s="293">
        <v>1993</v>
      </c>
      <c r="B7" s="298">
        <v>9461.5452762003115</v>
      </c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8"/>
      <c r="AB7" s="288"/>
      <c r="AC7" s="288"/>
      <c r="AD7" s="288"/>
      <c r="AE7" s="288"/>
      <c r="AF7" s="288"/>
      <c r="AG7" s="288"/>
      <c r="AH7" s="288"/>
      <c r="AI7" s="288"/>
      <c r="AJ7" s="289"/>
    </row>
    <row r="8" spans="1:36">
      <c r="A8" s="293">
        <v>1994</v>
      </c>
      <c r="B8" s="298">
        <v>10371.520082601965</v>
      </c>
    </row>
    <row r="9" spans="1:36">
      <c r="A9" s="293">
        <v>1995</v>
      </c>
      <c r="B9" s="298">
        <v>11931.085338151785</v>
      </c>
    </row>
    <row r="10" spans="1:36">
      <c r="A10" s="293">
        <v>1996</v>
      </c>
      <c r="B10" s="298">
        <v>12873.037170882813</v>
      </c>
    </row>
    <row r="11" spans="1:36">
      <c r="A11" s="293">
        <v>1997</v>
      </c>
      <c r="B11" s="298">
        <v>15342.577232834286</v>
      </c>
    </row>
    <row r="12" spans="1:36">
      <c r="A12" s="293">
        <v>1998</v>
      </c>
      <c r="B12" s="298">
        <v>18659.965307176051</v>
      </c>
    </row>
    <row r="13" spans="1:36">
      <c r="A13" s="293">
        <v>1999</v>
      </c>
      <c r="B13" s="298">
        <v>21341.467372225099</v>
      </c>
    </row>
    <row r="14" spans="1:36">
      <c r="A14" s="293">
        <v>2000</v>
      </c>
      <c r="B14" s="298">
        <v>23860.343417656175</v>
      </c>
    </row>
    <row r="15" spans="1:36">
      <c r="A15" s="293">
        <v>2001</v>
      </c>
      <c r="B15" s="298">
        <v>28450.417139907084</v>
      </c>
    </row>
    <row r="16" spans="1:36">
      <c r="A16" s="293">
        <v>2002</v>
      </c>
      <c r="B16" s="298">
        <v>28635.883892617461</v>
      </c>
    </row>
    <row r="17" spans="1:7">
      <c r="A17" s="293">
        <v>2003</v>
      </c>
      <c r="B17" s="298">
        <v>27415.27511615902</v>
      </c>
    </row>
    <row r="18" spans="1:7">
      <c r="A18" s="293">
        <v>2004</v>
      </c>
      <c r="B18" s="298">
        <v>25226.219256582353</v>
      </c>
    </row>
    <row r="19" spans="1:7">
      <c r="A19" s="293">
        <v>2005</v>
      </c>
      <c r="B19" s="298">
        <v>26127.971399070735</v>
      </c>
    </row>
    <row r="20" spans="1:7">
      <c r="A20" s="293">
        <v>2006</v>
      </c>
      <c r="B20" s="298">
        <v>28530.816520392367</v>
      </c>
    </row>
    <row r="21" spans="1:7">
      <c r="A21" s="293">
        <v>2007</v>
      </c>
      <c r="B21" s="298">
        <v>31633.501703665472</v>
      </c>
    </row>
    <row r="22" spans="1:7">
      <c r="A22" s="293">
        <v>2008</v>
      </c>
      <c r="B22" s="298">
        <v>33965.08373773878</v>
      </c>
    </row>
    <row r="23" spans="1:7">
      <c r="A23" s="293">
        <v>2009</v>
      </c>
      <c r="B23" s="298">
        <v>35690.015900877654</v>
      </c>
    </row>
    <row r="24" spans="1:7">
      <c r="A24" s="293">
        <v>2010</v>
      </c>
      <c r="B24" s="298">
        <v>35801.478678368614</v>
      </c>
    </row>
    <row r="25" spans="1:7">
      <c r="A25" s="293">
        <v>2011</v>
      </c>
      <c r="B25" s="298">
        <v>35394</v>
      </c>
    </row>
    <row r="26" spans="1:7">
      <c r="A26" s="293">
        <v>2012</v>
      </c>
      <c r="B26" s="298">
        <v>33197</v>
      </c>
    </row>
    <row r="27" spans="1:7">
      <c r="A27" s="293">
        <v>2013</v>
      </c>
      <c r="B27" s="298">
        <v>30503</v>
      </c>
    </row>
    <row r="28" spans="1:7">
      <c r="A28" s="293">
        <v>2014</v>
      </c>
      <c r="B28" s="298">
        <v>29755</v>
      </c>
    </row>
    <row r="29" spans="1:7">
      <c r="A29" s="293">
        <v>2015</v>
      </c>
      <c r="B29" s="298">
        <v>28834</v>
      </c>
    </row>
    <row r="30" spans="1:7">
      <c r="A30" s="293">
        <v>2016</v>
      </c>
      <c r="B30" s="298">
        <v>27671</v>
      </c>
    </row>
    <row r="31" spans="1:7">
      <c r="A31" s="293">
        <v>2017</v>
      </c>
      <c r="B31" s="298">
        <v>27361</v>
      </c>
      <c r="D31" s="287"/>
      <c r="E31" s="287"/>
      <c r="F31" s="287"/>
      <c r="G31" s="287"/>
    </row>
    <row r="32" spans="1:7">
      <c r="A32" s="293">
        <v>2018</v>
      </c>
      <c r="B32" s="298">
        <v>28724</v>
      </c>
    </row>
    <row r="33" spans="1:2">
      <c r="A33" s="293">
        <v>2019</v>
      </c>
      <c r="B33" s="298">
        <v>28459</v>
      </c>
    </row>
    <row r="34" spans="1:2">
      <c r="A34" s="293">
        <v>2020</v>
      </c>
      <c r="B34" s="298">
        <v>27940</v>
      </c>
    </row>
    <row r="35" spans="1:2">
      <c r="A35" s="294" t="s">
        <v>330</v>
      </c>
      <c r="B35" s="299">
        <v>29585.991242883199</v>
      </c>
    </row>
  </sheetData>
  <pageMargins left="0.7" right="0.7" top="0.75" bottom="0.75" header="0.3" footer="0.3"/>
  <pageSetup orientation="portrait" horizontalDpi="1200" verticalDpi="120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9997D7-097F-41AE-9190-620E4797A03F}">
  <dimension ref="A1:C19"/>
  <sheetViews>
    <sheetView workbookViewId="0"/>
  </sheetViews>
  <sheetFormatPr defaultRowHeight="14.5"/>
  <cols>
    <col min="2" max="2" width="22.7265625" customWidth="1"/>
  </cols>
  <sheetData>
    <row r="1" spans="1:3">
      <c r="A1" s="1" t="s">
        <v>347</v>
      </c>
    </row>
    <row r="3" spans="1:3" ht="39.5">
      <c r="A3" s="286" t="s">
        <v>264</v>
      </c>
      <c r="B3" s="62" t="s">
        <v>398</v>
      </c>
    </row>
    <row r="4" spans="1:3">
      <c r="A4" s="291">
        <v>2005</v>
      </c>
      <c r="B4" s="292">
        <v>2.8999999999999998E-2</v>
      </c>
      <c r="C4" s="290"/>
    </row>
    <row r="5" spans="1:3">
      <c r="A5" s="291">
        <v>2006</v>
      </c>
      <c r="B5" s="292">
        <v>0.08</v>
      </c>
      <c r="C5" s="290"/>
    </row>
    <row r="6" spans="1:3">
      <c r="A6" s="293">
        <v>2007</v>
      </c>
      <c r="B6" s="292">
        <v>0.10400000000000001</v>
      </c>
      <c r="C6" s="290"/>
    </row>
    <row r="7" spans="1:3">
      <c r="A7" s="293">
        <v>2008</v>
      </c>
      <c r="B7" s="292">
        <v>0.05</v>
      </c>
      <c r="C7" s="290"/>
    </row>
    <row r="8" spans="1:3">
      <c r="A8" s="293">
        <v>2009</v>
      </c>
      <c r="B8" s="292">
        <v>5.5E-2</v>
      </c>
      <c r="C8" s="290"/>
    </row>
    <row r="9" spans="1:3">
      <c r="A9" s="293">
        <v>2010</v>
      </c>
      <c r="B9" s="292">
        <v>2E-3</v>
      </c>
      <c r="C9" s="290"/>
    </row>
    <row r="10" spans="1:3">
      <c r="A10" s="293">
        <v>2011</v>
      </c>
      <c r="B10" s="292">
        <v>-1.4999999999999999E-2</v>
      </c>
      <c r="C10" s="290"/>
    </row>
    <row r="11" spans="1:3">
      <c r="A11" s="293">
        <v>2012</v>
      </c>
      <c r="B11" s="292">
        <v>-6.2E-2</v>
      </c>
      <c r="C11" s="290"/>
    </row>
    <row r="12" spans="1:3">
      <c r="A12" s="293">
        <v>2013</v>
      </c>
      <c r="B12" s="292">
        <v>-8.1000000000000003E-2</v>
      </c>
      <c r="C12" s="290"/>
    </row>
    <row r="13" spans="1:3">
      <c r="A13" s="293">
        <v>2014</v>
      </c>
      <c r="B13" s="292">
        <v>-2.5000000000000001E-2</v>
      </c>
      <c r="C13" s="290"/>
    </row>
    <row r="14" spans="1:3">
      <c r="A14" s="293">
        <v>2015</v>
      </c>
      <c r="B14" s="292">
        <v>-3.1E-2</v>
      </c>
      <c r="C14" s="290"/>
    </row>
    <row r="15" spans="1:3">
      <c r="A15" s="293">
        <v>2016</v>
      </c>
      <c r="B15" s="292">
        <v>-0.04</v>
      </c>
      <c r="C15" s="290"/>
    </row>
    <row r="16" spans="1:3">
      <c r="A16" s="293">
        <v>2017</v>
      </c>
      <c r="B16" s="292">
        <v>-1.1000000000000001E-2</v>
      </c>
      <c r="C16" s="290"/>
    </row>
    <row r="17" spans="1:3">
      <c r="A17" s="293">
        <v>2018</v>
      </c>
      <c r="B17" s="292">
        <v>0.05</v>
      </c>
      <c r="C17" s="290"/>
    </row>
    <row r="18" spans="1:3">
      <c r="A18" s="293">
        <v>2019</v>
      </c>
      <c r="B18" s="292">
        <v>-9.0000000000000011E-3</v>
      </c>
      <c r="C18" s="290"/>
    </row>
    <row r="19" spans="1:3">
      <c r="A19" s="294">
        <v>2020</v>
      </c>
      <c r="B19" s="295">
        <v>-1.8000000000000002E-2</v>
      </c>
      <c r="C19" s="290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D23"/>
  <sheetViews>
    <sheetView zoomScaleNormal="100" workbookViewId="0"/>
  </sheetViews>
  <sheetFormatPr defaultColWidth="9.1796875" defaultRowHeight="12.5"/>
  <cols>
    <col min="1" max="1" width="22.81640625" style="15" customWidth="1"/>
    <col min="2" max="2" width="31.453125" style="15" bestFit="1" customWidth="1"/>
    <col min="3" max="3" width="60" style="15" bestFit="1" customWidth="1"/>
    <col min="4" max="4" width="59.26953125" style="15" bestFit="1" customWidth="1"/>
    <col min="5" max="16384" width="9.1796875" style="15"/>
  </cols>
  <sheetData>
    <row r="1" spans="1:4" s="2" customFormat="1" ht="13">
      <c r="A1" s="1" t="s">
        <v>14</v>
      </c>
    </row>
    <row r="2" spans="1:4" s="2" customFormat="1"/>
    <row r="3" spans="1:4" s="2" customFormat="1" ht="13">
      <c r="A3" s="3" t="s">
        <v>250</v>
      </c>
      <c r="B3" s="17" t="s">
        <v>17</v>
      </c>
      <c r="C3" s="17" t="s">
        <v>12</v>
      </c>
      <c r="D3" s="16" t="s">
        <v>4</v>
      </c>
    </row>
    <row r="4" spans="1:4" s="2" customFormat="1">
      <c r="A4" s="18">
        <v>2001</v>
      </c>
      <c r="B4" s="39">
        <v>100</v>
      </c>
      <c r="C4" s="40">
        <v>100</v>
      </c>
      <c r="D4" s="41">
        <v>100</v>
      </c>
    </row>
    <row r="5" spans="1:4" s="2" customFormat="1">
      <c r="A5" s="18">
        <v>2002</v>
      </c>
      <c r="B5" s="39">
        <v>105.01045621462875</v>
      </c>
      <c r="C5" s="40">
        <v>107.5</v>
      </c>
      <c r="D5" s="41">
        <v>100.65180236269995</v>
      </c>
    </row>
    <row r="6" spans="1:4" s="2" customFormat="1">
      <c r="A6" s="18">
        <v>2003</v>
      </c>
      <c r="B6" s="39">
        <v>108.21566768976277</v>
      </c>
      <c r="C6" s="40">
        <v>115.45500000000001</v>
      </c>
      <c r="D6" s="41">
        <v>96.361702369909409</v>
      </c>
    </row>
    <row r="7" spans="1:4" s="2" customFormat="1">
      <c r="A7" s="18">
        <v>2004</v>
      </c>
      <c r="B7" s="39">
        <v>113.74029279061594</v>
      </c>
      <c r="C7" s="40">
        <v>121.45866000000002</v>
      </c>
      <c r="D7" s="41">
        <v>88.66903403249492</v>
      </c>
    </row>
    <row r="8" spans="1:4" s="2" customFormat="1">
      <c r="A8" s="19">
        <v>2005</v>
      </c>
      <c r="B8" s="39">
        <v>118.26256519307674</v>
      </c>
      <c r="C8" s="40">
        <v>130.81097682000001</v>
      </c>
      <c r="D8" s="20">
        <v>91.838421098577641</v>
      </c>
    </row>
    <row r="9" spans="1:4" s="2" customFormat="1">
      <c r="A9" s="18">
        <v>2006</v>
      </c>
      <c r="B9" s="39">
        <v>126.60147040372514</v>
      </c>
      <c r="C9" s="40">
        <v>136.17422686961999</v>
      </c>
      <c r="D9" s="20">
        <v>100.28324837882514</v>
      </c>
    </row>
    <row r="10" spans="1:4" s="2" customFormat="1">
      <c r="A10" s="18">
        <v>2007</v>
      </c>
      <c r="B10" s="39">
        <v>133.20426906696605</v>
      </c>
      <c r="C10" s="40">
        <v>143.52763512057948</v>
      </c>
      <c r="D10" s="20">
        <v>111.18946938852685</v>
      </c>
    </row>
    <row r="11" spans="1:4" s="2" customFormat="1">
      <c r="A11" s="19">
        <v>2008</v>
      </c>
      <c r="B11" s="39">
        <v>138.08156435938463</v>
      </c>
      <c r="C11" s="40">
        <v>153.71809721414061</v>
      </c>
      <c r="D11" s="20">
        <v>119.38493355946973</v>
      </c>
    </row>
    <row r="12" spans="1:4" s="2" customFormat="1">
      <c r="A12" s="18">
        <v>2009</v>
      </c>
      <c r="B12" s="39">
        <v>142.99905339883642</v>
      </c>
      <c r="C12" s="40">
        <v>159.25194871384969</v>
      </c>
      <c r="D12" s="20">
        <v>125.4473657519414</v>
      </c>
    </row>
    <row r="13" spans="1:4" s="2" customFormat="1">
      <c r="A13" s="18">
        <v>2010</v>
      </c>
      <c r="B13" s="39">
        <v>147.00000458705344</v>
      </c>
      <c r="C13" s="40">
        <v>156.54466558571423</v>
      </c>
      <c r="D13" s="20">
        <v>125.84073417330271</v>
      </c>
    </row>
    <row r="14" spans="1:4" s="2" customFormat="1">
      <c r="A14" s="19">
        <v>2011</v>
      </c>
      <c r="B14" s="39">
        <v>151.6715546065158</v>
      </c>
      <c r="C14" s="40">
        <v>158.11011224157136</v>
      </c>
      <c r="D14" s="20">
        <v>124.40616964546733</v>
      </c>
    </row>
    <row r="15" spans="1:4" s="2" customFormat="1">
      <c r="A15" s="18">
        <v>2012</v>
      </c>
      <c r="B15" s="39">
        <v>155.75990766284536</v>
      </c>
      <c r="C15" s="40">
        <v>157.63578190484665</v>
      </c>
      <c r="D15" s="20">
        <v>116.4321742754466</v>
      </c>
    </row>
    <row r="16" spans="1:4" s="2" customFormat="1">
      <c r="A16" s="18">
        <v>2013</v>
      </c>
      <c r="B16" s="39">
        <v>159.78152104194487</v>
      </c>
      <c r="C16" s="40">
        <v>160.63086176103872</v>
      </c>
      <c r="D16" s="20">
        <v>107.26439589796281</v>
      </c>
    </row>
    <row r="17" spans="1:4" s="2" customFormat="1">
      <c r="A17" s="18">
        <v>2014</v>
      </c>
      <c r="B17" s="39">
        <v>166.48759937372637</v>
      </c>
      <c r="C17" s="40">
        <v>164.48600244330365</v>
      </c>
      <c r="D17" s="20">
        <v>104.49723459446149</v>
      </c>
    </row>
    <row r="18" spans="1:4" s="2" customFormat="1">
      <c r="A18" s="19">
        <v>2015</v>
      </c>
      <c r="B18" s="39">
        <v>171.68647828266938</v>
      </c>
      <c r="C18" s="40">
        <v>161.52525439932418</v>
      </c>
      <c r="D18" s="20">
        <v>100.9270592895999</v>
      </c>
    </row>
    <row r="19" spans="1:4" s="2" customFormat="1">
      <c r="A19" s="18">
        <v>2016</v>
      </c>
      <c r="B19" s="39">
        <v>181.01872563278448</v>
      </c>
      <c r="C19" s="40">
        <v>167.50168881209916</v>
      </c>
      <c r="D19" s="20">
        <v>96.600227637455603</v>
      </c>
    </row>
    <row r="20" spans="1:4" s="2" customFormat="1">
      <c r="A20" s="18">
        <v>2017</v>
      </c>
      <c r="B20" s="39">
        <v>185.04151528564074</v>
      </c>
      <c r="C20" s="40">
        <v>173.86675298695894</v>
      </c>
      <c r="D20" s="20">
        <v>95.634292534772001</v>
      </c>
    </row>
    <row r="21" spans="1:4" s="2" customFormat="1">
      <c r="A21" s="18">
        <v>2018</v>
      </c>
      <c r="B21" s="39">
        <v>189.55319243335882</v>
      </c>
      <c r="C21" s="40">
        <v>177.86568830565898</v>
      </c>
      <c r="D21" s="20">
        <v>100.59223519614687</v>
      </c>
    </row>
    <row r="22" spans="1:4" s="2" customFormat="1">
      <c r="A22" s="18">
        <v>2019</v>
      </c>
      <c r="B22" s="39">
        <v>196.70272029064745</v>
      </c>
      <c r="C22" s="40">
        <v>184.44671877296835</v>
      </c>
      <c r="D22" s="20">
        <v>100.36205575581107</v>
      </c>
    </row>
    <row r="23" spans="1:4">
      <c r="A23" s="21">
        <v>2020</v>
      </c>
      <c r="B23" s="22">
        <v>202.53263527906071</v>
      </c>
      <c r="C23" s="23">
        <v>188.13565314842774</v>
      </c>
      <c r="D23" s="24">
        <v>98.822974342666654</v>
      </c>
    </row>
  </sheetData>
  <pageMargins left="0.7" right="0.7" top="0.75" bottom="0.75" header="0.3" footer="0.3"/>
  <pageSetup orientation="portrait" horizontalDpi="300" verticalDpi="30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E4A63-CDE9-4887-924C-33EBAF427117}">
  <dimension ref="A1:E50"/>
  <sheetViews>
    <sheetView workbookViewId="0"/>
  </sheetViews>
  <sheetFormatPr defaultRowHeight="14.5"/>
  <cols>
    <col min="2" max="2" width="32.26953125" bestFit="1" customWidth="1"/>
  </cols>
  <sheetData>
    <row r="1" spans="1:5">
      <c r="A1" s="1" t="s">
        <v>341</v>
      </c>
    </row>
    <row r="2" spans="1:5">
      <c r="A2" s="1"/>
    </row>
    <row r="3" spans="1:5">
      <c r="A3" s="202" t="s">
        <v>18</v>
      </c>
      <c r="B3" s="190" t="s">
        <v>342</v>
      </c>
    </row>
    <row r="4" spans="1:5">
      <c r="A4" s="4" t="s">
        <v>64</v>
      </c>
      <c r="B4" s="277">
        <v>9043</v>
      </c>
      <c r="D4" s="1" t="s">
        <v>21</v>
      </c>
      <c r="E4" s="350">
        <v>26135</v>
      </c>
    </row>
    <row r="5" spans="1:5">
      <c r="A5" s="4" t="s">
        <v>34</v>
      </c>
      <c r="B5" s="277">
        <v>12800</v>
      </c>
    </row>
    <row r="6" spans="1:5">
      <c r="A6" s="4" t="s">
        <v>30</v>
      </c>
      <c r="B6" s="277">
        <v>13891</v>
      </c>
    </row>
    <row r="7" spans="1:5">
      <c r="A7" s="4" t="s">
        <v>26</v>
      </c>
      <c r="B7" s="277">
        <v>15058</v>
      </c>
    </row>
    <row r="8" spans="1:5">
      <c r="A8" s="4" t="s">
        <v>59</v>
      </c>
      <c r="B8" s="277">
        <v>18946</v>
      </c>
    </row>
    <row r="9" spans="1:5">
      <c r="A9" s="4" t="s">
        <v>29</v>
      </c>
      <c r="B9" s="277">
        <v>19221</v>
      </c>
    </row>
    <row r="10" spans="1:5">
      <c r="A10" s="4" t="s">
        <v>28</v>
      </c>
      <c r="B10" s="277">
        <v>19326</v>
      </c>
    </row>
    <row r="11" spans="1:5">
      <c r="A11" s="4" t="s">
        <v>54</v>
      </c>
      <c r="B11" s="277">
        <v>19813</v>
      </c>
    </row>
    <row r="12" spans="1:5">
      <c r="A12" s="4" t="s">
        <v>24</v>
      </c>
      <c r="B12" s="277">
        <v>20305</v>
      </c>
    </row>
    <row r="13" spans="1:5">
      <c r="A13" s="4" t="s">
        <v>48</v>
      </c>
      <c r="B13" s="277">
        <v>20642</v>
      </c>
    </row>
    <row r="14" spans="1:5">
      <c r="A14" s="4" t="s">
        <v>60</v>
      </c>
      <c r="B14" s="277">
        <v>21156</v>
      </c>
    </row>
    <row r="15" spans="1:5">
      <c r="A15" s="4" t="s">
        <v>65</v>
      </c>
      <c r="B15" s="277">
        <v>21598</v>
      </c>
    </row>
    <row r="16" spans="1:5">
      <c r="A16" s="4" t="s">
        <v>63</v>
      </c>
      <c r="B16" s="277">
        <v>21745</v>
      </c>
    </row>
    <row r="17" spans="1:2">
      <c r="A17" s="4" t="s">
        <v>52</v>
      </c>
      <c r="B17" s="277">
        <v>22174</v>
      </c>
    </row>
    <row r="18" spans="1:2">
      <c r="A18" s="4" t="s">
        <v>58</v>
      </c>
      <c r="B18" s="277">
        <v>23173</v>
      </c>
    </row>
    <row r="19" spans="1:2">
      <c r="A19" s="4" t="s">
        <v>41</v>
      </c>
      <c r="B19" s="277">
        <v>23247</v>
      </c>
    </row>
    <row r="20" spans="1:2">
      <c r="A20" s="4" t="s">
        <v>37</v>
      </c>
      <c r="B20" s="277">
        <v>23344</v>
      </c>
    </row>
    <row r="21" spans="1:2">
      <c r="A21" s="4" t="s">
        <v>53</v>
      </c>
      <c r="B21" s="277">
        <v>23578</v>
      </c>
    </row>
    <row r="22" spans="1:2">
      <c r="A22" s="4" t="s">
        <v>35</v>
      </c>
      <c r="B22" s="277">
        <v>23785</v>
      </c>
    </row>
    <row r="23" spans="1:2">
      <c r="A23" s="4" t="s">
        <v>39</v>
      </c>
      <c r="B23" s="277">
        <v>23821</v>
      </c>
    </row>
    <row r="24" spans="1:2">
      <c r="A24" s="4" t="s">
        <v>66</v>
      </c>
      <c r="B24" s="277">
        <v>24529</v>
      </c>
    </row>
    <row r="25" spans="1:2">
      <c r="A25" s="4" t="s">
        <v>47</v>
      </c>
      <c r="B25" s="277">
        <v>25558</v>
      </c>
    </row>
    <row r="26" spans="1:2">
      <c r="A26" s="4" t="s">
        <v>40</v>
      </c>
      <c r="B26" s="277">
        <v>26003</v>
      </c>
    </row>
    <row r="27" spans="1:2">
      <c r="A27" s="351" t="s">
        <v>44</v>
      </c>
      <c r="B27" s="278">
        <v>26135</v>
      </c>
    </row>
    <row r="28" spans="1:2">
      <c r="A28" s="4" t="s">
        <v>33</v>
      </c>
      <c r="B28" s="277">
        <v>26194</v>
      </c>
    </row>
    <row r="29" spans="1:2">
      <c r="A29" s="4" t="s">
        <v>50</v>
      </c>
      <c r="B29" s="278">
        <v>26312</v>
      </c>
    </row>
    <row r="30" spans="1:2">
      <c r="A30" s="4" t="s">
        <v>23</v>
      </c>
      <c r="B30" s="277">
        <v>26582</v>
      </c>
    </row>
    <row r="31" spans="1:2">
      <c r="A31" s="4" t="s">
        <v>71</v>
      </c>
      <c r="B31" s="277">
        <v>27492</v>
      </c>
    </row>
    <row r="32" spans="1:2">
      <c r="A32" s="4" t="s">
        <v>45</v>
      </c>
      <c r="B32" s="277">
        <v>27596</v>
      </c>
    </row>
    <row r="33" spans="1:2">
      <c r="A33" s="4" t="s">
        <v>69</v>
      </c>
      <c r="B33" s="277">
        <v>28070</v>
      </c>
    </row>
    <row r="34" spans="1:2">
      <c r="A34" s="4" t="s">
        <v>22</v>
      </c>
      <c r="B34" s="277">
        <v>28095</v>
      </c>
    </row>
    <row r="35" spans="1:2">
      <c r="A35" s="4" t="s">
        <v>55</v>
      </c>
      <c r="B35" s="277">
        <v>28288</v>
      </c>
    </row>
    <row r="36" spans="1:2">
      <c r="A36" s="4" t="s">
        <v>27</v>
      </c>
      <c r="B36" s="277">
        <v>28656</v>
      </c>
    </row>
    <row r="37" spans="1:2">
      <c r="A37" s="4" t="s">
        <v>38</v>
      </c>
      <c r="B37" s="277">
        <v>28669</v>
      </c>
    </row>
    <row r="38" spans="1:2">
      <c r="A38" s="4" t="s">
        <v>61</v>
      </c>
      <c r="B38" s="277">
        <v>30013</v>
      </c>
    </row>
    <row r="39" spans="1:2">
      <c r="A39" s="44" t="s">
        <v>70</v>
      </c>
      <c r="B39" s="279">
        <v>30163</v>
      </c>
    </row>
    <row r="40" spans="1:2">
      <c r="A40" s="4" t="s">
        <v>42</v>
      </c>
      <c r="B40" s="277">
        <v>31066</v>
      </c>
    </row>
    <row r="41" spans="1:2">
      <c r="A41" s="4" t="s">
        <v>51</v>
      </c>
      <c r="B41" s="277">
        <v>32026</v>
      </c>
    </row>
    <row r="42" spans="1:2">
      <c r="A42" s="4" t="s">
        <v>25</v>
      </c>
      <c r="B42" s="277">
        <v>32358</v>
      </c>
    </row>
    <row r="43" spans="1:2">
      <c r="A43" s="4" t="s">
        <v>49</v>
      </c>
      <c r="B43" s="277">
        <v>32624</v>
      </c>
    </row>
    <row r="44" spans="1:2">
      <c r="A44" s="4" t="s">
        <v>32</v>
      </c>
      <c r="B44" s="277">
        <v>33625</v>
      </c>
    </row>
    <row r="45" spans="1:2">
      <c r="A45" s="4" t="s">
        <v>46</v>
      </c>
      <c r="B45" s="277">
        <v>37133</v>
      </c>
    </row>
    <row r="46" spans="1:2">
      <c r="A46" s="4" t="s">
        <v>68</v>
      </c>
      <c r="B46" s="277">
        <v>37936</v>
      </c>
    </row>
    <row r="47" spans="1:2">
      <c r="A47" s="4" t="s">
        <v>43</v>
      </c>
      <c r="B47" s="277">
        <v>39114</v>
      </c>
    </row>
    <row r="48" spans="1:2">
      <c r="A48" s="4" t="s">
        <v>31</v>
      </c>
      <c r="B48" s="277">
        <v>39536</v>
      </c>
    </row>
    <row r="49" spans="1:2">
      <c r="A49" s="4" t="s">
        <v>67</v>
      </c>
      <c r="B49" s="277">
        <v>48837</v>
      </c>
    </row>
    <row r="50" spans="1:2">
      <c r="A50" s="5" t="s">
        <v>62</v>
      </c>
      <c r="B50" s="280">
        <v>52363</v>
      </c>
    </row>
  </sheetData>
  <pageMargins left="0.7" right="0.7" top="0.75" bottom="0.75" header="0.3" footer="0.3"/>
  <pageSetup orientation="portrait" horizontalDpi="1200" verticalDpi="120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7F8C7-8DBC-4883-94FF-1A26707E34F4}">
  <dimension ref="A1:G14"/>
  <sheetViews>
    <sheetView workbookViewId="0"/>
  </sheetViews>
  <sheetFormatPr defaultRowHeight="14.5"/>
  <cols>
    <col min="1" max="1" width="22.54296875" customWidth="1"/>
    <col min="2" max="2" width="29.26953125" customWidth="1"/>
    <col min="3" max="3" width="27.7265625" customWidth="1"/>
    <col min="4" max="4" width="27.54296875" customWidth="1"/>
  </cols>
  <sheetData>
    <row r="1" spans="1:7">
      <c r="A1" s="1" t="s">
        <v>348</v>
      </c>
    </row>
    <row r="3" spans="1:7" ht="26.5">
      <c r="A3" s="286" t="s">
        <v>349</v>
      </c>
      <c r="B3" s="62" t="s">
        <v>350</v>
      </c>
      <c r="C3" s="62" t="s">
        <v>351</v>
      </c>
      <c r="D3" s="62" t="s">
        <v>352</v>
      </c>
    </row>
    <row r="4" spans="1:7">
      <c r="A4" s="300">
        <v>2012</v>
      </c>
      <c r="B4" s="301">
        <v>100</v>
      </c>
      <c r="C4" s="301">
        <v>100</v>
      </c>
      <c r="D4" s="301">
        <v>100</v>
      </c>
    </row>
    <row r="5" spans="1:7">
      <c r="A5" s="302">
        <v>2013</v>
      </c>
      <c r="B5" s="303">
        <v>95.633638653464828</v>
      </c>
      <c r="C5" s="303">
        <v>98.911924115955912</v>
      </c>
      <c r="D5" s="303">
        <v>94.593072094242615</v>
      </c>
      <c r="E5" s="304"/>
      <c r="F5" s="305"/>
      <c r="G5" s="304"/>
    </row>
    <row r="6" spans="1:7">
      <c r="A6" s="302">
        <v>2014</v>
      </c>
      <c r="B6" s="303">
        <v>100.14198878340748</v>
      </c>
      <c r="C6" s="303">
        <v>88.764235661943701</v>
      </c>
      <c r="D6" s="303">
        <v>88.890270920261045</v>
      </c>
    </row>
    <row r="7" spans="1:7">
      <c r="A7" s="302">
        <v>2015</v>
      </c>
      <c r="B7" s="303">
        <v>106.9043127853673</v>
      </c>
      <c r="C7" s="303">
        <v>77.280113965379257</v>
      </c>
      <c r="D7" s="303">
        <v>82.615774754437339</v>
      </c>
    </row>
    <row r="8" spans="1:7">
      <c r="A8" s="302">
        <v>2016</v>
      </c>
      <c r="B8" s="303">
        <v>104.42544323674116</v>
      </c>
      <c r="C8" s="303">
        <v>77.78989845960335</v>
      </c>
      <c r="D8" s="303">
        <v>81.232446259851685</v>
      </c>
    </row>
    <row r="9" spans="1:7">
      <c r="A9" s="302">
        <v>2017</v>
      </c>
      <c r="B9" s="303">
        <v>105.95730614020115</v>
      </c>
      <c r="C9" s="303">
        <v>75.415933785459941</v>
      </c>
      <c r="D9" s="303">
        <v>79.908691839551182</v>
      </c>
    </row>
    <row r="10" spans="1:7">
      <c r="A10" s="302">
        <v>2018</v>
      </c>
      <c r="B10" s="303">
        <v>107.8331854845658</v>
      </c>
      <c r="C10" s="303">
        <v>72.052861930777951</v>
      </c>
      <c r="D10" s="303">
        <v>77.696896252753888</v>
      </c>
    </row>
    <row r="11" spans="1:7">
      <c r="A11" s="302">
        <v>2019</v>
      </c>
      <c r="B11" s="303">
        <v>109.41205235912716</v>
      </c>
      <c r="C11" s="303">
        <v>66.910703546292893</v>
      </c>
      <c r="D11" s="303">
        <v>73.208373997930337</v>
      </c>
    </row>
    <row r="12" spans="1:7" ht="29">
      <c r="A12" s="306" t="s">
        <v>353</v>
      </c>
      <c r="B12" s="303">
        <v>113.87616674202128</v>
      </c>
      <c r="C12" s="303">
        <v>66.785014581527264</v>
      </c>
      <c r="D12" s="303">
        <v>76.052214563543217</v>
      </c>
    </row>
    <row r="13" spans="1:7" ht="29">
      <c r="A13" s="306" t="s">
        <v>354</v>
      </c>
      <c r="B13" s="303">
        <v>119.21044448344448</v>
      </c>
      <c r="C13" s="303">
        <v>69.844020053142529</v>
      </c>
      <c r="D13" s="303">
        <v>83.261366750457299</v>
      </c>
    </row>
    <row r="14" spans="1:7">
      <c r="A14" s="307" t="s">
        <v>355</v>
      </c>
      <c r="B14" s="308">
        <v>119.52804392735584</v>
      </c>
      <c r="C14" s="308">
        <v>72.488438419336958</v>
      </c>
      <c r="D14" s="308">
        <v>86.644012516119346</v>
      </c>
    </row>
  </sheetData>
  <pageMargins left="0.7" right="0.7" top="0.75" bottom="0.75" header="0.3" footer="0.3"/>
  <pageSetup orientation="portrait" horizontalDpi="1200" verticalDpi="120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7DF12-65B9-4235-9215-2FA80CCE14F8}">
  <dimension ref="A1:B14"/>
  <sheetViews>
    <sheetView workbookViewId="0"/>
  </sheetViews>
  <sheetFormatPr defaultRowHeight="14.5"/>
  <cols>
    <col min="1" max="1" width="23.7265625" customWidth="1"/>
    <col min="2" max="2" width="19.7265625" customWidth="1"/>
  </cols>
  <sheetData>
    <row r="1" spans="1:2">
      <c r="A1" s="1" t="s">
        <v>356</v>
      </c>
    </row>
    <row r="3" spans="1:2" ht="26.5">
      <c r="A3" s="286" t="s">
        <v>349</v>
      </c>
      <c r="B3" s="62" t="s">
        <v>357</v>
      </c>
    </row>
    <row r="4" spans="1:2">
      <c r="A4" s="300">
        <v>2012</v>
      </c>
      <c r="B4" s="301">
        <v>100</v>
      </c>
    </row>
    <row r="5" spans="1:2">
      <c r="A5" s="302">
        <v>2013</v>
      </c>
      <c r="B5" s="303">
        <v>98.690366223521778</v>
      </c>
    </row>
    <row r="6" spans="1:2">
      <c r="A6" s="302">
        <v>2014</v>
      </c>
      <c r="B6" s="303">
        <v>84.804650446504311</v>
      </c>
    </row>
    <row r="7" spans="1:2">
      <c r="A7" s="302">
        <v>2015</v>
      </c>
      <c r="B7" s="303">
        <v>62.440324809228734</v>
      </c>
    </row>
    <row r="8" spans="1:2">
      <c r="A8" s="302">
        <v>2016</v>
      </c>
      <c r="B8" s="303">
        <v>40.033048742645569</v>
      </c>
    </row>
    <row r="9" spans="1:2">
      <c r="A9" s="302">
        <v>2017</v>
      </c>
      <c r="B9" s="303">
        <v>29.527839428773984</v>
      </c>
    </row>
    <row r="10" spans="1:2">
      <c r="A10" s="302">
        <v>2018</v>
      </c>
      <c r="B10" s="303">
        <v>19.715387398603848</v>
      </c>
    </row>
    <row r="11" spans="1:2">
      <c r="A11" s="302">
        <v>2019</v>
      </c>
      <c r="B11" s="303">
        <v>15.887590681799322</v>
      </c>
    </row>
    <row r="12" spans="1:2" ht="29">
      <c r="A12" s="306" t="s">
        <v>353</v>
      </c>
      <c r="B12" s="303">
        <v>13.627645200514293</v>
      </c>
    </row>
    <row r="13" spans="1:2" ht="29">
      <c r="A13" s="306" t="s">
        <v>354</v>
      </c>
      <c r="B13" s="303">
        <v>15.540665827237527</v>
      </c>
    </row>
    <row r="14" spans="1:2">
      <c r="A14" s="307" t="s">
        <v>355</v>
      </c>
      <c r="B14" s="308">
        <v>17.335289825451976</v>
      </c>
    </row>
  </sheetData>
  <pageMargins left="0.7" right="0.7" top="0.75" bottom="0.75" header="0.3" footer="0.3"/>
  <pageSetup orientation="portrait" horizontalDpi="1200" verticalDpi="120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FDF89-998F-4C32-9EE8-942633F70A19}">
  <dimension ref="A1:B16"/>
  <sheetViews>
    <sheetView workbookViewId="0"/>
  </sheetViews>
  <sheetFormatPr defaultRowHeight="14.5"/>
  <cols>
    <col min="1" max="1" width="14.1796875" customWidth="1"/>
    <col min="2" max="2" width="24.54296875" customWidth="1"/>
  </cols>
  <sheetData>
    <row r="1" spans="1:2">
      <c r="A1" s="1" t="s">
        <v>358</v>
      </c>
    </row>
    <row r="3" spans="1:2" ht="26.5">
      <c r="A3" s="309" t="s">
        <v>349</v>
      </c>
      <c r="B3" s="62" t="s">
        <v>359</v>
      </c>
    </row>
    <row r="4" spans="1:2" ht="29">
      <c r="A4" s="346" t="s">
        <v>353</v>
      </c>
      <c r="B4" s="322">
        <v>1</v>
      </c>
    </row>
    <row r="5" spans="1:2" ht="29">
      <c r="A5" s="347" t="s">
        <v>360</v>
      </c>
      <c r="B5" s="325">
        <v>40</v>
      </c>
    </row>
    <row r="6" spans="1:2" ht="29">
      <c r="A6" s="348" t="s">
        <v>361</v>
      </c>
      <c r="B6" s="325">
        <v>82</v>
      </c>
    </row>
    <row r="7" spans="1:2" ht="29">
      <c r="A7" s="348" t="s">
        <v>362</v>
      </c>
      <c r="B7" s="325">
        <v>66</v>
      </c>
    </row>
    <row r="8" spans="1:2" ht="29">
      <c r="A8" s="348" t="s">
        <v>363</v>
      </c>
      <c r="B8" s="325">
        <v>61</v>
      </c>
    </row>
    <row r="9" spans="1:2" ht="29">
      <c r="A9" s="348" t="s">
        <v>364</v>
      </c>
      <c r="B9" s="325">
        <v>46</v>
      </c>
    </row>
    <row r="10" spans="1:2" ht="29">
      <c r="A10" s="348" t="s">
        <v>365</v>
      </c>
      <c r="B10" s="325">
        <v>46</v>
      </c>
    </row>
    <row r="11" spans="1:2" ht="29">
      <c r="A11" s="348" t="s">
        <v>366</v>
      </c>
      <c r="B11" s="325">
        <v>45</v>
      </c>
    </row>
    <row r="12" spans="1:2" ht="29">
      <c r="A12" s="348" t="s">
        <v>367</v>
      </c>
      <c r="B12" s="325">
        <v>41</v>
      </c>
    </row>
    <row r="13" spans="1:2" ht="29">
      <c r="A13" s="348" t="s">
        <v>368</v>
      </c>
      <c r="B13" s="325">
        <v>38</v>
      </c>
    </row>
    <row r="14" spans="1:2" ht="29">
      <c r="A14" s="348" t="s">
        <v>369</v>
      </c>
      <c r="B14" s="325">
        <v>34</v>
      </c>
    </row>
    <row r="15" spans="1:2" ht="29">
      <c r="A15" s="348" t="s">
        <v>370</v>
      </c>
      <c r="B15" s="325">
        <v>38</v>
      </c>
    </row>
    <row r="16" spans="1:2" ht="29">
      <c r="A16" s="349" t="s">
        <v>371</v>
      </c>
      <c r="B16" s="327">
        <v>31</v>
      </c>
    </row>
  </sheetData>
  <pageMargins left="0.7" right="0.7" top="0.75" bottom="0.75" header="0.3" footer="0.3"/>
  <pageSetup orientation="portrait" horizontalDpi="1200" verticalDpi="120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180C2-4FF6-4C74-B929-96CAE4B31155}">
  <dimension ref="A1:AX50"/>
  <sheetViews>
    <sheetView workbookViewId="0"/>
  </sheetViews>
  <sheetFormatPr defaultRowHeight="14.5"/>
  <cols>
    <col min="1" max="1" width="15" customWidth="1"/>
    <col min="2" max="2" width="32.26953125" bestFit="1" customWidth="1"/>
  </cols>
  <sheetData>
    <row r="1" spans="1:50">
      <c r="A1" s="1" t="s">
        <v>372</v>
      </c>
    </row>
    <row r="2" spans="1:50">
      <c r="A2" s="1"/>
    </row>
    <row r="3" spans="1:50" ht="26.5">
      <c r="A3" s="286" t="s">
        <v>18</v>
      </c>
      <c r="B3" s="62" t="s">
        <v>373</v>
      </c>
    </row>
    <row r="4" spans="1:50">
      <c r="A4" s="300" t="s">
        <v>22</v>
      </c>
      <c r="B4" s="310">
        <v>0.90909090909090906</v>
      </c>
      <c r="C4" s="311"/>
      <c r="D4" s="1" t="s">
        <v>21</v>
      </c>
      <c r="E4" s="352">
        <v>0.71599999999999997</v>
      </c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1"/>
      <c r="V4" s="311"/>
      <c r="W4" s="311"/>
      <c r="X4" s="311"/>
      <c r="Y4" s="311"/>
      <c r="Z4" s="311"/>
      <c r="AA4" s="311"/>
      <c r="AB4" s="311"/>
      <c r="AC4" s="311"/>
      <c r="AD4" s="311"/>
      <c r="AE4" s="311"/>
      <c r="AF4" s="311"/>
      <c r="AG4" s="311"/>
      <c r="AH4" s="311"/>
      <c r="AI4" s="311"/>
      <c r="AJ4" s="311"/>
      <c r="AK4" s="311"/>
      <c r="AL4" s="311"/>
      <c r="AM4" s="311"/>
      <c r="AN4" s="311"/>
      <c r="AO4" s="311"/>
      <c r="AP4" s="311"/>
      <c r="AQ4" s="311"/>
      <c r="AR4" s="311"/>
      <c r="AS4" s="311"/>
      <c r="AT4" s="311"/>
      <c r="AU4" s="311"/>
      <c r="AV4" s="196"/>
      <c r="AW4" s="311"/>
    </row>
    <row r="5" spans="1:50">
      <c r="A5" s="302" t="s">
        <v>45</v>
      </c>
      <c r="B5" s="312">
        <v>0.82644628099173556</v>
      </c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285"/>
      <c r="AA5" s="285"/>
      <c r="AB5" s="285"/>
      <c r="AC5" s="285"/>
      <c r="AD5" s="285"/>
      <c r="AE5" s="285"/>
      <c r="AF5" s="285"/>
      <c r="AG5" s="285"/>
      <c r="AH5" s="285"/>
      <c r="AI5" s="285"/>
      <c r="AJ5" s="285"/>
      <c r="AK5" s="285"/>
      <c r="AL5" s="285"/>
      <c r="AM5" s="285"/>
      <c r="AN5" s="285"/>
      <c r="AO5" s="285"/>
      <c r="AP5" s="285"/>
      <c r="AQ5" s="285"/>
      <c r="AR5" s="285"/>
      <c r="AS5" s="285"/>
      <c r="AT5" s="285"/>
      <c r="AU5" s="285"/>
      <c r="AV5" s="285"/>
      <c r="AW5" s="285"/>
      <c r="AX5" s="196"/>
    </row>
    <row r="6" spans="1:50">
      <c r="A6" s="302" t="s">
        <v>52</v>
      </c>
      <c r="B6" s="312">
        <v>0.80450522928399026</v>
      </c>
    </row>
    <row r="7" spans="1:50">
      <c r="A7" s="302" t="s">
        <v>42</v>
      </c>
      <c r="B7" s="312">
        <v>0.8025682182985554</v>
      </c>
    </row>
    <row r="8" spans="1:50">
      <c r="A8" s="302" t="s">
        <v>50</v>
      </c>
      <c r="B8" s="312">
        <v>0.80128205128205132</v>
      </c>
    </row>
    <row r="9" spans="1:50">
      <c r="A9" s="302" t="s">
        <v>61</v>
      </c>
      <c r="B9" s="312">
        <v>0.79872204472843455</v>
      </c>
    </row>
    <row r="10" spans="1:50">
      <c r="A10" s="302" t="s">
        <v>29</v>
      </c>
      <c r="B10" s="312">
        <v>0.78740157480314954</v>
      </c>
    </row>
    <row r="11" spans="1:50">
      <c r="A11" s="302" t="s">
        <v>26</v>
      </c>
      <c r="B11" s="312">
        <v>0.78554595443833475</v>
      </c>
    </row>
    <row r="12" spans="1:50">
      <c r="A12" s="302" t="s">
        <v>53</v>
      </c>
      <c r="B12" s="312">
        <v>0.77881619937694702</v>
      </c>
    </row>
    <row r="13" spans="1:50">
      <c r="A13" s="302" t="s">
        <v>46</v>
      </c>
      <c r="B13" s="312">
        <v>0.77041602465331271</v>
      </c>
    </row>
    <row r="14" spans="1:50">
      <c r="A14" s="302" t="s">
        <v>23</v>
      </c>
      <c r="B14" s="312">
        <v>0.76745970836531086</v>
      </c>
    </row>
    <row r="15" spans="1:50">
      <c r="A15" s="302" t="s">
        <v>51</v>
      </c>
      <c r="B15" s="312">
        <v>0.76511094108645761</v>
      </c>
    </row>
    <row r="16" spans="1:50">
      <c r="A16" s="302" t="s">
        <v>64</v>
      </c>
      <c r="B16" s="312">
        <v>0.75414781297134237</v>
      </c>
    </row>
    <row r="17" spans="1:2">
      <c r="A17" s="302" t="s">
        <v>37</v>
      </c>
      <c r="B17" s="312">
        <v>0.75357950263752826</v>
      </c>
    </row>
    <row r="18" spans="1:2">
      <c r="A18" s="302" t="s">
        <v>35</v>
      </c>
      <c r="B18" s="312">
        <v>0.75075075075075071</v>
      </c>
    </row>
    <row r="19" spans="1:2">
      <c r="A19" s="302" t="s">
        <v>49</v>
      </c>
      <c r="B19" s="312">
        <v>0.75018754688672173</v>
      </c>
    </row>
    <row r="20" spans="1:2">
      <c r="A20" s="302" t="s">
        <v>34</v>
      </c>
      <c r="B20" s="312">
        <v>0.74906367041198507</v>
      </c>
    </row>
    <row r="21" spans="1:2">
      <c r="A21" s="302" t="s">
        <v>25</v>
      </c>
      <c r="B21" s="312">
        <v>0.74738415545590431</v>
      </c>
    </row>
    <row r="22" spans="1:2">
      <c r="A22" s="302" t="s">
        <v>47</v>
      </c>
      <c r="B22" s="312">
        <v>0.74682598954443613</v>
      </c>
    </row>
    <row r="23" spans="1:2">
      <c r="A23" s="302" t="s">
        <v>54</v>
      </c>
      <c r="B23" s="312">
        <v>0.7293946024799417</v>
      </c>
    </row>
    <row r="24" spans="1:2">
      <c r="A24" s="302" t="s">
        <v>27</v>
      </c>
      <c r="B24" s="312">
        <v>0.7288629737609329</v>
      </c>
    </row>
    <row r="25" spans="1:2">
      <c r="A25" s="302" t="s">
        <v>66</v>
      </c>
      <c r="B25" s="312">
        <v>0.72780203784570596</v>
      </c>
    </row>
    <row r="26" spans="1:2">
      <c r="A26" s="302" t="s">
        <v>68</v>
      </c>
      <c r="B26" s="312">
        <v>0.71890726096333568</v>
      </c>
    </row>
    <row r="27" spans="1:2">
      <c r="A27" s="302" t="s">
        <v>55</v>
      </c>
      <c r="B27" s="312">
        <v>0.71581961345740874</v>
      </c>
    </row>
    <row r="28" spans="1:2">
      <c r="A28" s="302" t="s">
        <v>59</v>
      </c>
      <c r="B28" s="312">
        <v>0.70422535211267612</v>
      </c>
    </row>
    <row r="29" spans="1:2">
      <c r="A29" s="302" t="s">
        <v>32</v>
      </c>
      <c r="B29" s="312">
        <v>0.70372976776917662</v>
      </c>
    </row>
    <row r="30" spans="1:2">
      <c r="A30" s="302" t="s">
        <v>62</v>
      </c>
      <c r="B30" s="312">
        <v>0.69881201956673655</v>
      </c>
    </row>
    <row r="31" spans="1:2">
      <c r="A31" s="302" t="s">
        <v>48</v>
      </c>
      <c r="B31" s="312">
        <v>0.69735006973500702</v>
      </c>
    </row>
    <row r="32" spans="1:2">
      <c r="A32" s="302" t="s">
        <v>65</v>
      </c>
      <c r="B32" s="312">
        <v>0.69060773480662985</v>
      </c>
    </row>
    <row r="33" spans="1:2">
      <c r="A33" s="302" t="s">
        <v>31</v>
      </c>
      <c r="B33" s="312">
        <v>0.6872852233676976</v>
      </c>
    </row>
    <row r="34" spans="1:2">
      <c r="A34" s="302" t="s">
        <v>58</v>
      </c>
      <c r="B34" s="312">
        <v>0.68587105624142664</v>
      </c>
    </row>
    <row r="35" spans="1:2">
      <c r="A35" s="302" t="s">
        <v>40</v>
      </c>
      <c r="B35" s="312">
        <v>0.67521944632005393</v>
      </c>
    </row>
    <row r="36" spans="1:2">
      <c r="A36" s="302" t="s">
        <v>41</v>
      </c>
      <c r="B36" s="312">
        <v>0.66800267201068797</v>
      </c>
    </row>
    <row r="37" spans="1:2">
      <c r="A37" s="302" t="s">
        <v>63</v>
      </c>
      <c r="B37" s="312">
        <v>0.66755674232309747</v>
      </c>
    </row>
    <row r="38" spans="1:2">
      <c r="A38" s="302" t="s">
        <v>44</v>
      </c>
      <c r="B38" s="312">
        <v>0.66666666666666663</v>
      </c>
    </row>
    <row r="39" spans="1:2">
      <c r="A39" s="302" t="s">
        <v>30</v>
      </c>
      <c r="B39" s="312">
        <v>0.65789473684210531</v>
      </c>
    </row>
    <row r="40" spans="1:2">
      <c r="A40" s="302" t="s">
        <v>39</v>
      </c>
      <c r="B40" s="312">
        <v>0.64516129032258063</v>
      </c>
    </row>
    <row r="41" spans="1:2">
      <c r="A41" s="302" t="s">
        <v>28</v>
      </c>
      <c r="B41" s="312">
        <v>0.63211125158027814</v>
      </c>
    </row>
    <row r="42" spans="1:2">
      <c r="A42" s="302" t="s">
        <v>69</v>
      </c>
      <c r="B42" s="312">
        <v>0.62893081761006286</v>
      </c>
    </row>
    <row r="43" spans="1:2">
      <c r="A43" s="302" t="s">
        <v>43</v>
      </c>
      <c r="B43" s="312">
        <v>0.62539086929330834</v>
      </c>
    </row>
    <row r="44" spans="1:2">
      <c r="A44" s="302" t="s">
        <v>60</v>
      </c>
      <c r="B44" s="312">
        <v>0.62305295950155759</v>
      </c>
    </row>
    <row r="45" spans="1:2">
      <c r="A45" s="302" t="s">
        <v>38</v>
      </c>
      <c r="B45" s="312">
        <v>0.60864272671941566</v>
      </c>
    </row>
    <row r="46" spans="1:2">
      <c r="A46" s="302" t="s">
        <v>33</v>
      </c>
      <c r="B46" s="312">
        <v>0.59665871121718383</v>
      </c>
    </row>
    <row r="47" spans="1:2">
      <c r="A47" s="302" t="s">
        <v>71</v>
      </c>
      <c r="B47" s="312">
        <v>0.55959709009513148</v>
      </c>
    </row>
    <row r="48" spans="1:2">
      <c r="A48" s="302" t="s">
        <v>67</v>
      </c>
      <c r="B48" s="312">
        <v>0.52002080083203328</v>
      </c>
    </row>
    <row r="49" spans="1:2">
      <c r="A49" s="355" t="s">
        <v>374</v>
      </c>
      <c r="B49" s="313">
        <v>0.38</v>
      </c>
    </row>
    <row r="50" spans="1:2">
      <c r="A50" s="353" t="s">
        <v>375</v>
      </c>
      <c r="B50" s="354">
        <v>0.4675081813931744</v>
      </c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"/>
  <sheetViews>
    <sheetView workbookViewId="0"/>
  </sheetViews>
  <sheetFormatPr defaultColWidth="8.7265625" defaultRowHeight="12.5"/>
  <cols>
    <col min="1" max="1" width="24.453125" style="2" customWidth="1"/>
    <col min="2" max="2" width="11.54296875" style="2" customWidth="1"/>
    <col min="3" max="3" width="11.7265625" style="2" customWidth="1"/>
    <col min="4" max="4" width="12.1796875" style="2" customWidth="1"/>
    <col min="5" max="5" width="10.453125" style="2" customWidth="1"/>
    <col min="6" max="6" width="13.7265625" style="2" customWidth="1"/>
    <col min="7" max="16384" width="8.7265625" style="2"/>
  </cols>
  <sheetData>
    <row r="1" spans="1:6" ht="13">
      <c r="A1" s="1" t="s">
        <v>159</v>
      </c>
    </row>
    <row r="2" spans="1:6" ht="13">
      <c r="A2" s="1"/>
    </row>
    <row r="3" spans="1:6" s="1" customFormat="1" ht="52">
      <c r="A3" s="145"/>
      <c r="B3" s="153" t="s">
        <v>160</v>
      </c>
      <c r="C3" s="153" t="s">
        <v>161</v>
      </c>
      <c r="D3" s="153" t="s">
        <v>162</v>
      </c>
      <c r="E3" s="153" t="s">
        <v>163</v>
      </c>
      <c r="F3" s="145" t="s">
        <v>164</v>
      </c>
    </row>
    <row r="4" spans="1:6" ht="13">
      <c r="A4" s="145" t="s">
        <v>154</v>
      </c>
      <c r="B4" s="151">
        <v>-0.25194427372987738</v>
      </c>
      <c r="C4" s="151">
        <v>-0.12356689394538922</v>
      </c>
      <c r="D4" s="151">
        <v>0.10275806058296988</v>
      </c>
      <c r="E4" s="151">
        <v>0.19572753982972735</v>
      </c>
      <c r="F4" s="151">
        <v>-3.5315415274399076E-2</v>
      </c>
    </row>
    <row r="5" spans="1:6" ht="13">
      <c r="A5" s="145" t="s">
        <v>165</v>
      </c>
      <c r="B5" s="151">
        <v>-0.38500000000000001</v>
      </c>
      <c r="C5" s="151">
        <v>-0.27400000000000002</v>
      </c>
      <c r="D5" s="151">
        <v>-5.8000000000000003E-2</v>
      </c>
      <c r="E5" s="151">
        <v>0.14000000000000001</v>
      </c>
      <c r="F5" s="151">
        <v>-6.0999999999999999E-2</v>
      </c>
    </row>
    <row r="6" spans="1:6" ht="13">
      <c r="A6" s="145" t="s">
        <v>166</v>
      </c>
      <c r="B6" s="151">
        <v>-0.34844565259203331</v>
      </c>
      <c r="C6" s="151">
        <v>-0.33723094081758553</v>
      </c>
      <c r="D6" s="151">
        <v>-0.206916994053712</v>
      </c>
      <c r="E6" s="151">
        <v>0.10133541643504373</v>
      </c>
      <c r="F6" s="151">
        <v>-0.25312330511331116</v>
      </c>
    </row>
    <row r="7" spans="1:6" ht="13">
      <c r="A7" s="145" t="s">
        <v>167</v>
      </c>
      <c r="B7" s="151">
        <v>-0.2543843995915317</v>
      </c>
      <c r="C7" s="151">
        <v>-7.4062413873507538E-2</v>
      </c>
      <c r="D7" s="151">
        <v>-0.17989598280742369</v>
      </c>
      <c r="E7" s="151">
        <v>-0.25011524910168137</v>
      </c>
      <c r="F7" s="151">
        <v>-0.1892835171336322</v>
      </c>
    </row>
    <row r="8" spans="1:6" ht="13">
      <c r="A8" s="145" t="s">
        <v>158</v>
      </c>
      <c r="B8" s="151">
        <v>-0.25121315552514095</v>
      </c>
      <c r="C8" s="151">
        <v>-3.3608951050108027E-2</v>
      </c>
      <c r="D8" s="151">
        <v>1.443781717849452E-2</v>
      </c>
      <c r="E8" s="151">
        <v>4.430141028160476E-4</v>
      </c>
      <c r="F8" s="151">
        <v>-7.0024660068489661E-2</v>
      </c>
    </row>
  </sheetData>
  <pageMargins left="0.7" right="0.7" top="0.75" bottom="0.75" header="0.3" footer="0.3"/>
  <pageSetup orientation="portrait" horizontalDpi="1200" verticalDpi="120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77186-AE5D-491E-9642-6EA7502AB30A}">
  <dimension ref="A1:F5"/>
  <sheetViews>
    <sheetView workbookViewId="0"/>
  </sheetViews>
  <sheetFormatPr defaultRowHeight="14.5"/>
  <cols>
    <col min="1" max="1" width="12.54296875" customWidth="1"/>
    <col min="6" max="6" width="10" bestFit="1" customWidth="1"/>
  </cols>
  <sheetData>
    <row r="1" spans="1:6">
      <c r="A1" s="1" t="s">
        <v>376</v>
      </c>
    </row>
    <row r="3" spans="1:6" ht="39.5">
      <c r="B3" s="314" t="s">
        <v>377</v>
      </c>
      <c r="C3" s="314" t="s">
        <v>378</v>
      </c>
      <c r="D3" s="314" t="s">
        <v>379</v>
      </c>
      <c r="E3" s="314" t="s">
        <v>380</v>
      </c>
      <c r="F3" s="314" t="s">
        <v>381</v>
      </c>
    </row>
    <row r="4" spans="1:6">
      <c r="A4" s="315" t="s">
        <v>382</v>
      </c>
      <c r="B4" s="316">
        <v>0.14287778117390823</v>
      </c>
      <c r="C4" s="317">
        <v>0.19</v>
      </c>
      <c r="D4" s="317">
        <v>0.3</v>
      </c>
      <c r="E4" s="317">
        <v>0.11</v>
      </c>
      <c r="F4" s="318">
        <v>0.26</v>
      </c>
    </row>
    <row r="5" spans="1:6">
      <c r="A5" s="319" t="s">
        <v>383</v>
      </c>
      <c r="B5" s="320">
        <v>0.36</v>
      </c>
      <c r="C5" s="320">
        <v>0.3</v>
      </c>
      <c r="D5" s="320">
        <v>0.15</v>
      </c>
      <c r="E5" s="320">
        <v>0.04</v>
      </c>
      <c r="F5" s="321">
        <v>0.15</v>
      </c>
    </row>
  </sheetData>
  <pageMargins left="0.7" right="0.7" top="0.75" bottom="0.75" header="0.3" footer="0.3"/>
  <pageSetup orientation="portrait" horizontalDpi="1200" verticalDpi="120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99D73-29A4-4304-9C44-883122208ACD}">
  <dimension ref="A1:Q17"/>
  <sheetViews>
    <sheetView workbookViewId="0"/>
  </sheetViews>
  <sheetFormatPr defaultRowHeight="14.5"/>
  <cols>
    <col min="2" max="2" width="26.26953125" customWidth="1"/>
  </cols>
  <sheetData>
    <row r="1" spans="1:17">
      <c r="A1" s="1" t="s">
        <v>384</v>
      </c>
    </row>
    <row r="2" spans="1:17">
      <c r="A2" s="1"/>
    </row>
    <row r="3" spans="1:17" ht="26.5">
      <c r="A3" s="286" t="s">
        <v>18</v>
      </c>
      <c r="B3" s="62" t="s">
        <v>385</v>
      </c>
    </row>
    <row r="4" spans="1:17">
      <c r="A4" s="322" t="s">
        <v>38</v>
      </c>
      <c r="B4" s="322">
        <v>7.235621521335811E-2</v>
      </c>
      <c r="D4" s="1" t="s">
        <v>21</v>
      </c>
      <c r="E4" s="358">
        <v>0.10071287913403176</v>
      </c>
      <c r="F4" s="323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</row>
    <row r="5" spans="1:17">
      <c r="A5" s="325" t="s">
        <v>29</v>
      </c>
      <c r="B5" s="325">
        <v>7.4074074074074181E-2</v>
      </c>
      <c r="D5" s="326"/>
      <c r="E5" s="323"/>
      <c r="F5" s="323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</row>
    <row r="6" spans="1:17">
      <c r="A6" s="325" t="s">
        <v>32</v>
      </c>
      <c r="B6" s="325">
        <v>7.4930619796484743E-2</v>
      </c>
    </row>
    <row r="7" spans="1:17">
      <c r="A7" s="325" t="s">
        <v>55</v>
      </c>
      <c r="B7" s="325">
        <v>0.08</v>
      </c>
    </row>
    <row r="8" spans="1:17">
      <c r="A8" s="325" t="s">
        <v>44</v>
      </c>
      <c r="B8" s="325">
        <v>8.1726354453627192E-2</v>
      </c>
    </row>
    <row r="9" spans="1:17">
      <c r="A9" s="325" t="s">
        <v>26</v>
      </c>
      <c r="B9" s="325">
        <v>9.4202898550724723E-2</v>
      </c>
    </row>
    <row r="10" spans="1:17">
      <c r="A10" s="325" t="s">
        <v>51</v>
      </c>
      <c r="B10" s="325">
        <v>9.8286744815148763E-2</v>
      </c>
    </row>
    <row r="11" spans="1:17">
      <c r="A11" s="325" t="s">
        <v>34</v>
      </c>
      <c r="B11" s="325">
        <v>0.10313901345291476</v>
      </c>
    </row>
    <row r="12" spans="1:17">
      <c r="A12" s="325" t="s">
        <v>66</v>
      </c>
      <c r="B12" s="325">
        <v>0.1142604074402126</v>
      </c>
    </row>
    <row r="13" spans="1:17">
      <c r="A13" s="325" t="s">
        <v>28</v>
      </c>
      <c r="B13" s="325">
        <v>0.12434325744308228</v>
      </c>
    </row>
    <row r="14" spans="1:17">
      <c r="A14" s="325" t="s">
        <v>50</v>
      </c>
      <c r="B14" s="325">
        <v>0.14456800684345594</v>
      </c>
    </row>
    <row r="15" spans="1:17">
      <c r="A15" s="325" t="s">
        <v>25</v>
      </c>
      <c r="B15" s="325">
        <v>0.15038232795242146</v>
      </c>
    </row>
    <row r="16" spans="1:17">
      <c r="A16" s="325" t="s">
        <v>37</v>
      </c>
      <c r="B16" s="325">
        <v>0.16177703269069577</v>
      </c>
    </row>
    <row r="17" spans="1:2">
      <c r="A17" s="356" t="s">
        <v>70</v>
      </c>
      <c r="B17" s="356">
        <v>0.21321793863099914</v>
      </c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CCB270-0604-4AE7-82ED-DD91F6BBAAA7}">
  <dimension ref="A1:Q17"/>
  <sheetViews>
    <sheetView workbookViewId="0"/>
  </sheetViews>
  <sheetFormatPr defaultRowHeight="14.5"/>
  <cols>
    <col min="2" max="2" width="22.1796875" customWidth="1"/>
  </cols>
  <sheetData>
    <row r="1" spans="1:17">
      <c r="A1" s="1" t="s">
        <v>399</v>
      </c>
    </row>
    <row r="2" spans="1:17">
      <c r="A2" s="1"/>
    </row>
    <row r="3" spans="1:17" ht="39.5">
      <c r="A3" s="286" t="s">
        <v>18</v>
      </c>
      <c r="B3" s="62" t="s">
        <v>386</v>
      </c>
    </row>
    <row r="4" spans="1:17">
      <c r="A4" s="300" t="s">
        <v>37</v>
      </c>
      <c r="B4" s="322">
        <v>1.7000000000000015E-2</v>
      </c>
      <c r="D4" s="1" t="s">
        <v>21</v>
      </c>
      <c r="E4" s="357">
        <v>4.7047379273133683E-2</v>
      </c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</row>
    <row r="5" spans="1:17">
      <c r="A5" s="302" t="s">
        <v>66</v>
      </c>
      <c r="B5" s="325">
        <v>2.4000000000000021E-2</v>
      </c>
      <c r="D5" s="329"/>
      <c r="E5" s="330"/>
      <c r="F5" s="330"/>
      <c r="G5" s="330"/>
      <c r="H5" s="329"/>
      <c r="I5" s="329"/>
      <c r="J5" s="330"/>
      <c r="K5" s="330"/>
      <c r="L5" s="330"/>
      <c r="M5" s="330"/>
      <c r="N5" s="329"/>
      <c r="O5" s="330"/>
      <c r="P5" s="330"/>
      <c r="Q5" s="330"/>
    </row>
    <row r="6" spans="1:17">
      <c r="A6" s="302" t="s">
        <v>51</v>
      </c>
      <c r="B6" s="325">
        <v>2.7000000000000024E-2</v>
      </c>
    </row>
    <row r="7" spans="1:17">
      <c r="A7" s="302" t="s">
        <v>29</v>
      </c>
      <c r="B7" s="325">
        <v>3.7000000000000033E-2</v>
      </c>
    </row>
    <row r="8" spans="1:17">
      <c r="A8" s="302" t="s">
        <v>25</v>
      </c>
      <c r="B8" s="325">
        <v>3.8000000000000034E-2</v>
      </c>
    </row>
    <row r="9" spans="1:17">
      <c r="A9" s="302" t="s">
        <v>28</v>
      </c>
      <c r="B9" s="325">
        <v>4.2000000000000037E-2</v>
      </c>
    </row>
    <row r="10" spans="1:17">
      <c r="A10" s="302" t="s">
        <v>26</v>
      </c>
      <c r="B10" s="325">
        <v>4.500000000000004E-2</v>
      </c>
    </row>
    <row r="11" spans="1:17">
      <c r="A11" s="302" t="s">
        <v>34</v>
      </c>
      <c r="B11" s="325">
        <v>4.9094758546267325E-2</v>
      </c>
    </row>
    <row r="12" spans="1:17">
      <c r="A12" s="302" t="s">
        <v>55</v>
      </c>
      <c r="B12" s="325">
        <v>0.05</v>
      </c>
    </row>
    <row r="13" spans="1:17">
      <c r="A13" s="302" t="s">
        <v>44</v>
      </c>
      <c r="B13" s="325">
        <v>5.0217104021144002E-2</v>
      </c>
    </row>
    <row r="14" spans="1:17">
      <c r="A14" s="302" t="s">
        <v>32</v>
      </c>
      <c r="B14" s="325">
        <v>5.5000000000000049E-2</v>
      </c>
    </row>
    <row r="15" spans="1:17">
      <c r="A15" s="302" t="s">
        <v>50</v>
      </c>
      <c r="B15" s="325">
        <v>6.6999999999999948E-2</v>
      </c>
    </row>
    <row r="16" spans="1:17">
      <c r="A16" s="302" t="s">
        <v>38</v>
      </c>
      <c r="B16" s="325">
        <v>7.3999999999999955E-2</v>
      </c>
    </row>
    <row r="17" spans="1:2">
      <c r="A17" s="353" t="s">
        <v>70</v>
      </c>
      <c r="B17" s="356">
        <v>0.11799999999999999</v>
      </c>
    </row>
  </sheetData>
  <pageMargins left="0.7" right="0.7" top="0.75" bottom="0.75" header="0.3" footer="0.3"/>
  <pageSetup orientation="portrait" horizontalDpi="1200" verticalDpi="120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C6292-D081-4C20-B539-EF823BD0F29F}">
  <dimension ref="A1:Y25"/>
  <sheetViews>
    <sheetView workbookViewId="0"/>
  </sheetViews>
  <sheetFormatPr defaultRowHeight="14.5"/>
  <cols>
    <col min="2" max="2" width="33.453125" customWidth="1"/>
  </cols>
  <sheetData>
    <row r="1" spans="1:25">
      <c r="A1" s="1" t="s">
        <v>387</v>
      </c>
    </row>
    <row r="3" spans="1:25" ht="26.5">
      <c r="A3" s="309" t="s">
        <v>0</v>
      </c>
      <c r="B3" s="62" t="s">
        <v>388</v>
      </c>
    </row>
    <row r="4" spans="1:25">
      <c r="A4" s="300">
        <v>1999</v>
      </c>
      <c r="B4" s="322">
        <v>0.34472517800000002</v>
      </c>
      <c r="D4" s="331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2"/>
      <c r="V4" s="332"/>
      <c r="W4" s="332"/>
      <c r="X4" s="332"/>
      <c r="Y4" s="332"/>
    </row>
    <row r="5" spans="1:25">
      <c r="A5" s="302">
        <v>2000</v>
      </c>
      <c r="B5" s="325">
        <v>0.30711296900000001</v>
      </c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333"/>
      <c r="R5" s="333"/>
      <c r="S5" s="333"/>
      <c r="T5" s="333"/>
      <c r="U5" s="333"/>
      <c r="V5" s="333"/>
      <c r="W5" s="333"/>
      <c r="X5" s="333"/>
      <c r="Y5" s="333"/>
    </row>
    <row r="6" spans="1:25">
      <c r="A6" s="302">
        <v>2001</v>
      </c>
      <c r="B6" s="325">
        <v>0.33086795600000002</v>
      </c>
    </row>
    <row r="7" spans="1:25">
      <c r="A7" s="302">
        <v>2002</v>
      </c>
      <c r="B7" s="325">
        <v>0.28791931300000001</v>
      </c>
    </row>
    <row r="8" spans="1:25">
      <c r="A8" s="302">
        <v>2003</v>
      </c>
      <c r="B8" s="325">
        <v>0.26010329300000001</v>
      </c>
    </row>
    <row r="9" spans="1:25">
      <c r="A9" s="302">
        <v>2004</v>
      </c>
      <c r="B9" s="325">
        <v>0.25259149400000003</v>
      </c>
    </row>
    <row r="10" spans="1:25">
      <c r="A10" s="302">
        <v>2005</v>
      </c>
      <c r="B10" s="325">
        <v>0.259338711</v>
      </c>
    </row>
    <row r="11" spans="1:25">
      <c r="A11" s="302">
        <v>2006</v>
      </c>
      <c r="B11" s="325">
        <v>0.30723709300000002</v>
      </c>
    </row>
    <row r="12" spans="1:25">
      <c r="A12" s="302">
        <v>2007</v>
      </c>
      <c r="B12" s="325">
        <v>0.29115946999999998</v>
      </c>
    </row>
    <row r="13" spans="1:25">
      <c r="A13" s="302">
        <v>2008</v>
      </c>
      <c r="B13" s="325">
        <v>0.28787075600000001</v>
      </c>
    </row>
    <row r="14" spans="1:25">
      <c r="A14" s="302">
        <v>2009</v>
      </c>
      <c r="B14" s="325">
        <v>0.26427847900000001</v>
      </c>
    </row>
    <row r="15" spans="1:25">
      <c r="A15" s="302">
        <v>2010</v>
      </c>
      <c r="B15" s="325">
        <v>0.25387156300000002</v>
      </c>
    </row>
    <row r="16" spans="1:25">
      <c r="A16" s="302">
        <v>2011</v>
      </c>
      <c r="B16" s="325">
        <v>0.25720593400000002</v>
      </c>
    </row>
    <row r="17" spans="1:2">
      <c r="A17" s="302">
        <v>2012</v>
      </c>
      <c r="B17" s="325">
        <v>0.25910324299999998</v>
      </c>
    </row>
    <row r="18" spans="1:2">
      <c r="A18" s="302">
        <v>2013</v>
      </c>
      <c r="B18" s="325">
        <v>0.29036015199999998</v>
      </c>
    </row>
    <row r="19" spans="1:2">
      <c r="A19" s="302">
        <v>2014</v>
      </c>
      <c r="B19" s="325">
        <v>0.29502634700000002</v>
      </c>
    </row>
    <row r="20" spans="1:2">
      <c r="A20" s="302">
        <v>2015</v>
      </c>
      <c r="B20" s="325">
        <v>0.30664665899999999</v>
      </c>
    </row>
    <row r="21" spans="1:2">
      <c r="A21" s="302">
        <v>2016</v>
      </c>
      <c r="B21" s="325">
        <v>0.32953300400000002</v>
      </c>
    </row>
    <row r="22" spans="1:2">
      <c r="A22" s="302">
        <v>2017</v>
      </c>
      <c r="B22" s="325">
        <v>0.35239183200000002</v>
      </c>
    </row>
    <row r="23" spans="1:2">
      <c r="A23" s="302">
        <v>2018</v>
      </c>
      <c r="B23" s="325">
        <v>0.37154345500000002</v>
      </c>
    </row>
    <row r="24" spans="1:2">
      <c r="A24" s="302">
        <v>2019</v>
      </c>
      <c r="B24" s="325">
        <v>0.37578036100000001</v>
      </c>
    </row>
    <row r="25" spans="1:2">
      <c r="A25" s="307">
        <v>2020</v>
      </c>
      <c r="B25" s="327">
        <v>0.34</v>
      </c>
    </row>
  </sheetData>
  <pageMargins left="0.7" right="0.7" top="0.75" bottom="0.75" header="0.3" footer="0.3"/>
  <pageSetup orientation="portrait" horizontalDpi="1200" verticalDpi="120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BEF32-4497-40B1-8C4F-DCBAA0A0788B}">
  <dimension ref="A1:F10"/>
  <sheetViews>
    <sheetView workbookViewId="0"/>
  </sheetViews>
  <sheetFormatPr defaultRowHeight="14.5"/>
  <cols>
    <col min="1" max="1" width="47.7265625" bestFit="1" customWidth="1"/>
    <col min="2" max="2" width="17" bestFit="1" customWidth="1"/>
    <col min="3" max="3" width="28.453125" bestFit="1" customWidth="1"/>
  </cols>
  <sheetData>
    <row r="1" spans="1:6">
      <c r="A1" s="1" t="s">
        <v>389</v>
      </c>
    </row>
    <row r="3" spans="1:6">
      <c r="A3" s="334" t="s">
        <v>390</v>
      </c>
      <c r="B3" s="335" t="s">
        <v>333</v>
      </c>
      <c r="C3" s="335" t="s">
        <v>391</v>
      </c>
    </row>
    <row r="4" spans="1:6">
      <c r="A4" s="336" t="s">
        <v>392</v>
      </c>
      <c r="B4" s="337">
        <v>0.82799999999999996</v>
      </c>
      <c r="C4" s="338">
        <f>B4/$B$10</f>
        <v>0.23874606415002944</v>
      </c>
      <c r="F4" s="339"/>
    </row>
    <row r="5" spans="1:6">
      <c r="A5" s="340" t="s">
        <v>393</v>
      </c>
      <c r="B5" s="341">
        <v>0.39999999999999997</v>
      </c>
      <c r="C5" s="342">
        <f t="shared" ref="C5:C10" si="0">B5/$B$10</f>
        <v>0.11533626287441036</v>
      </c>
      <c r="F5" s="339"/>
    </row>
    <row r="6" spans="1:6">
      <c r="A6" s="340" t="s">
        <v>394</v>
      </c>
      <c r="B6" s="341">
        <v>0.40200000000000002</v>
      </c>
      <c r="C6" s="342">
        <f t="shared" si="0"/>
        <v>0.11591294418878242</v>
      </c>
      <c r="F6" s="339"/>
    </row>
    <row r="7" spans="1:6">
      <c r="A7" s="340" t="s">
        <v>395</v>
      </c>
      <c r="B7" s="341">
        <v>0.26592000000000005</v>
      </c>
      <c r="C7" s="342">
        <f t="shared" si="0"/>
        <v>7.6675547558908028E-2</v>
      </c>
      <c r="F7" s="339"/>
    </row>
    <row r="8" spans="1:6">
      <c r="A8" s="340" t="s">
        <v>396</v>
      </c>
      <c r="B8" s="341">
        <v>0.64399999999999991</v>
      </c>
      <c r="C8" s="342">
        <f t="shared" si="0"/>
        <v>0.18569138322780065</v>
      </c>
      <c r="F8" s="339"/>
    </row>
    <row r="9" spans="1:6">
      <c r="A9" s="340" t="s">
        <v>397</v>
      </c>
      <c r="B9" s="341">
        <v>0.92819999999999991</v>
      </c>
      <c r="C9" s="342">
        <f t="shared" si="0"/>
        <v>0.2676377980000692</v>
      </c>
      <c r="F9" s="339"/>
    </row>
    <row r="10" spans="1:6">
      <c r="A10" s="343" t="s">
        <v>332</v>
      </c>
      <c r="B10" s="344">
        <f>SUM(B4:B9)</f>
        <v>3.4681199999999994</v>
      </c>
      <c r="C10" s="345">
        <f t="shared" si="0"/>
        <v>1</v>
      </c>
    </row>
  </sheetData>
  <pageMargins left="0.7" right="0.7" top="0.75" bottom="0.75" header="0.3" footer="0.3"/>
  <pageSetup orientation="portrait" horizontalDpi="1200" verticalDpi="120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F48E1C-3EAE-4CFA-B2B6-0850FCD5472C}">
  <dimension ref="A1:G35"/>
  <sheetViews>
    <sheetView workbookViewId="0"/>
  </sheetViews>
  <sheetFormatPr defaultRowHeight="12.5"/>
  <cols>
    <col min="1" max="1" width="13.81640625" style="2" customWidth="1"/>
    <col min="2" max="2" width="63" style="2" bestFit="1" customWidth="1"/>
    <col min="3" max="3" width="11.54296875" style="2" bestFit="1" customWidth="1"/>
    <col min="4" max="257" width="8.7265625" style="2"/>
    <col min="258" max="258" width="63" style="2" bestFit="1" customWidth="1"/>
    <col min="259" max="259" width="11.54296875" style="2" bestFit="1" customWidth="1"/>
    <col min="260" max="513" width="8.7265625" style="2"/>
    <col min="514" max="514" width="63" style="2" bestFit="1" customWidth="1"/>
    <col min="515" max="515" width="11.54296875" style="2" bestFit="1" customWidth="1"/>
    <col min="516" max="769" width="8.7265625" style="2"/>
    <col min="770" max="770" width="63" style="2" bestFit="1" customWidth="1"/>
    <col min="771" max="771" width="11.54296875" style="2" bestFit="1" customWidth="1"/>
    <col min="772" max="1025" width="8.7265625" style="2"/>
    <col min="1026" max="1026" width="63" style="2" bestFit="1" customWidth="1"/>
    <col min="1027" max="1027" width="11.54296875" style="2" bestFit="1" customWidth="1"/>
    <col min="1028" max="1281" width="8.7265625" style="2"/>
    <col min="1282" max="1282" width="63" style="2" bestFit="1" customWidth="1"/>
    <col min="1283" max="1283" width="11.54296875" style="2" bestFit="1" customWidth="1"/>
    <col min="1284" max="1537" width="8.7265625" style="2"/>
    <col min="1538" max="1538" width="63" style="2" bestFit="1" customWidth="1"/>
    <col min="1539" max="1539" width="11.54296875" style="2" bestFit="1" customWidth="1"/>
    <col min="1540" max="1793" width="8.7265625" style="2"/>
    <col min="1794" max="1794" width="63" style="2" bestFit="1" customWidth="1"/>
    <col min="1795" max="1795" width="11.54296875" style="2" bestFit="1" customWidth="1"/>
    <col min="1796" max="2049" width="8.7265625" style="2"/>
    <col min="2050" max="2050" width="63" style="2" bestFit="1" customWidth="1"/>
    <col min="2051" max="2051" width="11.54296875" style="2" bestFit="1" customWidth="1"/>
    <col min="2052" max="2305" width="8.7265625" style="2"/>
    <col min="2306" max="2306" width="63" style="2" bestFit="1" customWidth="1"/>
    <col min="2307" max="2307" width="11.54296875" style="2" bestFit="1" customWidth="1"/>
    <col min="2308" max="2561" width="8.7265625" style="2"/>
    <col min="2562" max="2562" width="63" style="2" bestFit="1" customWidth="1"/>
    <col min="2563" max="2563" width="11.54296875" style="2" bestFit="1" customWidth="1"/>
    <col min="2564" max="2817" width="8.7265625" style="2"/>
    <col min="2818" max="2818" width="63" style="2" bestFit="1" customWidth="1"/>
    <col min="2819" max="2819" width="11.54296875" style="2" bestFit="1" customWidth="1"/>
    <col min="2820" max="3073" width="8.7265625" style="2"/>
    <col min="3074" max="3074" width="63" style="2" bestFit="1" customWidth="1"/>
    <col min="3075" max="3075" width="11.54296875" style="2" bestFit="1" customWidth="1"/>
    <col min="3076" max="3329" width="8.7265625" style="2"/>
    <col min="3330" max="3330" width="63" style="2" bestFit="1" customWidth="1"/>
    <col min="3331" max="3331" width="11.54296875" style="2" bestFit="1" customWidth="1"/>
    <col min="3332" max="3585" width="8.7265625" style="2"/>
    <col min="3586" max="3586" width="63" style="2" bestFit="1" customWidth="1"/>
    <col min="3587" max="3587" width="11.54296875" style="2" bestFit="1" customWidth="1"/>
    <col min="3588" max="3841" width="8.7265625" style="2"/>
    <col min="3842" max="3842" width="63" style="2" bestFit="1" customWidth="1"/>
    <col min="3843" max="3843" width="11.54296875" style="2" bestFit="1" customWidth="1"/>
    <col min="3844" max="4097" width="8.7265625" style="2"/>
    <col min="4098" max="4098" width="63" style="2" bestFit="1" customWidth="1"/>
    <col min="4099" max="4099" width="11.54296875" style="2" bestFit="1" customWidth="1"/>
    <col min="4100" max="4353" width="8.7265625" style="2"/>
    <col min="4354" max="4354" width="63" style="2" bestFit="1" customWidth="1"/>
    <col min="4355" max="4355" width="11.54296875" style="2" bestFit="1" customWidth="1"/>
    <col min="4356" max="4609" width="8.7265625" style="2"/>
    <col min="4610" max="4610" width="63" style="2" bestFit="1" customWidth="1"/>
    <col min="4611" max="4611" width="11.54296875" style="2" bestFit="1" customWidth="1"/>
    <col min="4612" max="4865" width="8.7265625" style="2"/>
    <col min="4866" max="4866" width="63" style="2" bestFit="1" customWidth="1"/>
    <col min="4867" max="4867" width="11.54296875" style="2" bestFit="1" customWidth="1"/>
    <col min="4868" max="5121" width="8.7265625" style="2"/>
    <col min="5122" max="5122" width="63" style="2" bestFit="1" customWidth="1"/>
    <col min="5123" max="5123" width="11.54296875" style="2" bestFit="1" customWidth="1"/>
    <col min="5124" max="5377" width="8.7265625" style="2"/>
    <col min="5378" max="5378" width="63" style="2" bestFit="1" customWidth="1"/>
    <col min="5379" max="5379" width="11.54296875" style="2" bestFit="1" customWidth="1"/>
    <col min="5380" max="5633" width="8.7265625" style="2"/>
    <col min="5634" max="5634" width="63" style="2" bestFit="1" customWidth="1"/>
    <col min="5635" max="5635" width="11.54296875" style="2" bestFit="1" customWidth="1"/>
    <col min="5636" max="5889" width="8.7265625" style="2"/>
    <col min="5890" max="5890" width="63" style="2" bestFit="1" customWidth="1"/>
    <col min="5891" max="5891" width="11.54296875" style="2" bestFit="1" customWidth="1"/>
    <col min="5892" max="6145" width="8.7265625" style="2"/>
    <col min="6146" max="6146" width="63" style="2" bestFit="1" customWidth="1"/>
    <col min="6147" max="6147" width="11.54296875" style="2" bestFit="1" customWidth="1"/>
    <col min="6148" max="6401" width="8.7265625" style="2"/>
    <col min="6402" max="6402" width="63" style="2" bestFit="1" customWidth="1"/>
    <col min="6403" max="6403" width="11.54296875" style="2" bestFit="1" customWidth="1"/>
    <col min="6404" max="6657" width="8.7265625" style="2"/>
    <col min="6658" max="6658" width="63" style="2" bestFit="1" customWidth="1"/>
    <col min="6659" max="6659" width="11.54296875" style="2" bestFit="1" customWidth="1"/>
    <col min="6660" max="6913" width="8.7265625" style="2"/>
    <col min="6914" max="6914" width="63" style="2" bestFit="1" customWidth="1"/>
    <col min="6915" max="6915" width="11.54296875" style="2" bestFit="1" customWidth="1"/>
    <col min="6916" max="7169" width="8.7265625" style="2"/>
    <col min="7170" max="7170" width="63" style="2" bestFit="1" customWidth="1"/>
    <col min="7171" max="7171" width="11.54296875" style="2" bestFit="1" customWidth="1"/>
    <col min="7172" max="7425" width="8.7265625" style="2"/>
    <col min="7426" max="7426" width="63" style="2" bestFit="1" customWidth="1"/>
    <col min="7427" max="7427" width="11.54296875" style="2" bestFit="1" customWidth="1"/>
    <col min="7428" max="7681" width="8.7265625" style="2"/>
    <col min="7682" max="7682" width="63" style="2" bestFit="1" customWidth="1"/>
    <col min="7683" max="7683" width="11.54296875" style="2" bestFit="1" customWidth="1"/>
    <col min="7684" max="7937" width="8.7265625" style="2"/>
    <col min="7938" max="7938" width="63" style="2" bestFit="1" customWidth="1"/>
    <col min="7939" max="7939" width="11.54296875" style="2" bestFit="1" customWidth="1"/>
    <col min="7940" max="8193" width="8.7265625" style="2"/>
    <col min="8194" max="8194" width="63" style="2" bestFit="1" customWidth="1"/>
    <col min="8195" max="8195" width="11.54296875" style="2" bestFit="1" customWidth="1"/>
    <col min="8196" max="8449" width="8.7265625" style="2"/>
    <col min="8450" max="8450" width="63" style="2" bestFit="1" customWidth="1"/>
    <col min="8451" max="8451" width="11.54296875" style="2" bestFit="1" customWidth="1"/>
    <col min="8452" max="8705" width="8.7265625" style="2"/>
    <col min="8706" max="8706" width="63" style="2" bestFit="1" customWidth="1"/>
    <col min="8707" max="8707" width="11.54296875" style="2" bestFit="1" customWidth="1"/>
    <col min="8708" max="8961" width="8.7265625" style="2"/>
    <col min="8962" max="8962" width="63" style="2" bestFit="1" customWidth="1"/>
    <col min="8963" max="8963" width="11.54296875" style="2" bestFit="1" customWidth="1"/>
    <col min="8964" max="9217" width="8.7265625" style="2"/>
    <col min="9218" max="9218" width="63" style="2" bestFit="1" customWidth="1"/>
    <col min="9219" max="9219" width="11.54296875" style="2" bestFit="1" customWidth="1"/>
    <col min="9220" max="9473" width="8.7265625" style="2"/>
    <col min="9474" max="9474" width="63" style="2" bestFit="1" customWidth="1"/>
    <col min="9475" max="9475" width="11.54296875" style="2" bestFit="1" customWidth="1"/>
    <col min="9476" max="9729" width="8.7265625" style="2"/>
    <col min="9730" max="9730" width="63" style="2" bestFit="1" customWidth="1"/>
    <col min="9731" max="9731" width="11.54296875" style="2" bestFit="1" customWidth="1"/>
    <col min="9732" max="9985" width="8.7265625" style="2"/>
    <col min="9986" max="9986" width="63" style="2" bestFit="1" customWidth="1"/>
    <col min="9987" max="9987" width="11.54296875" style="2" bestFit="1" customWidth="1"/>
    <col min="9988" max="10241" width="8.7265625" style="2"/>
    <col min="10242" max="10242" width="63" style="2" bestFit="1" customWidth="1"/>
    <col min="10243" max="10243" width="11.54296875" style="2" bestFit="1" customWidth="1"/>
    <col min="10244" max="10497" width="8.7265625" style="2"/>
    <col min="10498" max="10498" width="63" style="2" bestFit="1" customWidth="1"/>
    <col min="10499" max="10499" width="11.54296875" style="2" bestFit="1" customWidth="1"/>
    <col min="10500" max="10753" width="8.7265625" style="2"/>
    <col min="10754" max="10754" width="63" style="2" bestFit="1" customWidth="1"/>
    <col min="10755" max="10755" width="11.54296875" style="2" bestFit="1" customWidth="1"/>
    <col min="10756" max="11009" width="8.7265625" style="2"/>
    <col min="11010" max="11010" width="63" style="2" bestFit="1" customWidth="1"/>
    <col min="11011" max="11011" width="11.54296875" style="2" bestFit="1" customWidth="1"/>
    <col min="11012" max="11265" width="8.7265625" style="2"/>
    <col min="11266" max="11266" width="63" style="2" bestFit="1" customWidth="1"/>
    <col min="11267" max="11267" width="11.54296875" style="2" bestFit="1" customWidth="1"/>
    <col min="11268" max="11521" width="8.7265625" style="2"/>
    <col min="11522" max="11522" width="63" style="2" bestFit="1" customWidth="1"/>
    <col min="11523" max="11523" width="11.54296875" style="2" bestFit="1" customWidth="1"/>
    <col min="11524" max="11777" width="8.7265625" style="2"/>
    <col min="11778" max="11778" width="63" style="2" bestFit="1" customWidth="1"/>
    <col min="11779" max="11779" width="11.54296875" style="2" bestFit="1" customWidth="1"/>
    <col min="11780" max="12033" width="8.7265625" style="2"/>
    <col min="12034" max="12034" width="63" style="2" bestFit="1" customWidth="1"/>
    <col min="12035" max="12035" width="11.54296875" style="2" bestFit="1" customWidth="1"/>
    <col min="12036" max="12289" width="8.7265625" style="2"/>
    <col min="12290" max="12290" width="63" style="2" bestFit="1" customWidth="1"/>
    <col min="12291" max="12291" width="11.54296875" style="2" bestFit="1" customWidth="1"/>
    <col min="12292" max="12545" width="8.7265625" style="2"/>
    <col min="12546" max="12546" width="63" style="2" bestFit="1" customWidth="1"/>
    <col min="12547" max="12547" width="11.54296875" style="2" bestFit="1" customWidth="1"/>
    <col min="12548" max="12801" width="8.7265625" style="2"/>
    <col min="12802" max="12802" width="63" style="2" bestFit="1" customWidth="1"/>
    <col min="12803" max="12803" width="11.54296875" style="2" bestFit="1" customWidth="1"/>
    <col min="12804" max="13057" width="8.7265625" style="2"/>
    <col min="13058" max="13058" width="63" style="2" bestFit="1" customWidth="1"/>
    <col min="13059" max="13059" width="11.54296875" style="2" bestFit="1" customWidth="1"/>
    <col min="13060" max="13313" width="8.7265625" style="2"/>
    <col min="13314" max="13314" width="63" style="2" bestFit="1" customWidth="1"/>
    <col min="13315" max="13315" width="11.54296875" style="2" bestFit="1" customWidth="1"/>
    <col min="13316" max="13569" width="8.7265625" style="2"/>
    <col min="13570" max="13570" width="63" style="2" bestFit="1" customWidth="1"/>
    <col min="13571" max="13571" width="11.54296875" style="2" bestFit="1" customWidth="1"/>
    <col min="13572" max="13825" width="8.7265625" style="2"/>
    <col min="13826" max="13826" width="63" style="2" bestFit="1" customWidth="1"/>
    <col min="13827" max="13827" width="11.54296875" style="2" bestFit="1" customWidth="1"/>
    <col min="13828" max="14081" width="8.7265625" style="2"/>
    <col min="14082" max="14082" width="63" style="2" bestFit="1" customWidth="1"/>
    <col min="14083" max="14083" width="11.54296875" style="2" bestFit="1" customWidth="1"/>
    <col min="14084" max="14337" width="8.7265625" style="2"/>
    <col min="14338" max="14338" width="63" style="2" bestFit="1" customWidth="1"/>
    <col min="14339" max="14339" width="11.54296875" style="2" bestFit="1" customWidth="1"/>
    <col min="14340" max="14593" width="8.7265625" style="2"/>
    <col min="14594" max="14594" width="63" style="2" bestFit="1" customWidth="1"/>
    <col min="14595" max="14595" width="11.54296875" style="2" bestFit="1" customWidth="1"/>
    <col min="14596" max="14849" width="8.7265625" style="2"/>
    <col min="14850" max="14850" width="63" style="2" bestFit="1" customWidth="1"/>
    <col min="14851" max="14851" width="11.54296875" style="2" bestFit="1" customWidth="1"/>
    <col min="14852" max="15105" width="8.7265625" style="2"/>
    <col min="15106" max="15106" width="63" style="2" bestFit="1" customWidth="1"/>
    <col min="15107" max="15107" width="11.54296875" style="2" bestFit="1" customWidth="1"/>
    <col min="15108" max="15361" width="8.7265625" style="2"/>
    <col min="15362" max="15362" width="63" style="2" bestFit="1" customWidth="1"/>
    <col min="15363" max="15363" width="11.54296875" style="2" bestFit="1" customWidth="1"/>
    <col min="15364" max="15617" width="8.7265625" style="2"/>
    <col min="15618" max="15618" width="63" style="2" bestFit="1" customWidth="1"/>
    <col min="15619" max="15619" width="11.54296875" style="2" bestFit="1" customWidth="1"/>
    <col min="15620" max="15873" width="8.7265625" style="2"/>
    <col min="15874" max="15874" width="63" style="2" bestFit="1" customWidth="1"/>
    <col min="15875" max="15875" width="11.54296875" style="2" bestFit="1" customWidth="1"/>
    <col min="15876" max="16129" width="8.7265625" style="2"/>
    <col min="16130" max="16130" width="63" style="2" bestFit="1" customWidth="1"/>
    <col min="16131" max="16131" width="11.54296875" style="2" bestFit="1" customWidth="1"/>
    <col min="16132" max="16384" width="8.7265625" style="2"/>
  </cols>
  <sheetData>
    <row r="1" spans="1:3" ht="13">
      <c r="A1" s="1" t="s">
        <v>263</v>
      </c>
    </row>
    <row r="3" spans="1:3" ht="13">
      <c r="A3" s="220" t="s">
        <v>1</v>
      </c>
      <c r="B3" s="220" t="s">
        <v>265</v>
      </c>
      <c r="C3" s="104"/>
    </row>
    <row r="4" spans="1:3">
      <c r="A4" s="6">
        <v>1992</v>
      </c>
      <c r="B4" s="227">
        <v>2353</v>
      </c>
    </row>
    <row r="5" spans="1:3">
      <c r="A5" s="4">
        <v>1993</v>
      </c>
      <c r="B5" s="228">
        <v>2191</v>
      </c>
    </row>
    <row r="6" spans="1:3">
      <c r="A6" s="4">
        <v>1994</v>
      </c>
      <c r="B6" s="228">
        <v>2195</v>
      </c>
    </row>
    <row r="7" spans="1:3">
      <c r="A7" s="4">
        <v>1995</v>
      </c>
      <c r="B7" s="228">
        <v>2531</v>
      </c>
    </row>
    <row r="8" spans="1:3">
      <c r="A8" s="4">
        <v>1996</v>
      </c>
      <c r="B8" s="228">
        <v>2971</v>
      </c>
    </row>
    <row r="9" spans="1:3">
      <c r="A9" s="4">
        <v>1997</v>
      </c>
      <c r="B9" s="228">
        <v>3715</v>
      </c>
    </row>
    <row r="10" spans="1:3">
      <c r="A10" s="4">
        <v>1998</v>
      </c>
      <c r="B10" s="228">
        <v>4791</v>
      </c>
    </row>
    <row r="11" spans="1:3">
      <c r="A11" s="4">
        <v>1999</v>
      </c>
      <c r="B11" s="228">
        <v>5109</v>
      </c>
    </row>
    <row r="12" spans="1:3">
      <c r="A12" s="4">
        <v>2000</v>
      </c>
      <c r="B12" s="228">
        <v>5989</v>
      </c>
    </row>
    <row r="13" spans="1:3">
      <c r="A13" s="4">
        <v>2001</v>
      </c>
      <c r="B13" s="228">
        <v>7435.4762000000001</v>
      </c>
    </row>
    <row r="14" spans="1:3">
      <c r="A14" s="4">
        <v>2002</v>
      </c>
      <c r="B14" s="228">
        <v>7903.2059479999998</v>
      </c>
    </row>
    <row r="15" spans="1:3">
      <c r="A15" s="4">
        <v>2003</v>
      </c>
      <c r="B15" s="228">
        <v>8383.4908620000006</v>
      </c>
    </row>
    <row r="16" spans="1:3">
      <c r="A16" s="4">
        <v>2004</v>
      </c>
      <c r="B16" s="228">
        <v>7891.8247179999998</v>
      </c>
    </row>
    <row r="17" spans="1:7">
      <c r="A17" s="4">
        <v>2005</v>
      </c>
      <c r="B17" s="228">
        <v>7656.9856030000001</v>
      </c>
    </row>
    <row r="18" spans="1:7">
      <c r="A18" s="4">
        <v>2006</v>
      </c>
      <c r="B18" s="228">
        <v>7951.7789709999997</v>
      </c>
    </row>
    <row r="19" spans="1:7">
      <c r="A19" s="4">
        <v>2007</v>
      </c>
      <c r="B19" s="228">
        <v>8582.0666259999998</v>
      </c>
    </row>
    <row r="20" spans="1:7">
      <c r="A20" s="4">
        <v>2008</v>
      </c>
      <c r="B20" s="228">
        <v>9362.2435010000008</v>
      </c>
    </row>
    <row r="21" spans="1:7">
      <c r="A21" s="4">
        <v>2009</v>
      </c>
      <c r="B21" s="228">
        <v>10315.186669999999</v>
      </c>
    </row>
    <row r="22" spans="1:7">
      <c r="A22" s="4">
        <v>2010</v>
      </c>
      <c r="B22" s="228">
        <v>10305.69816</v>
      </c>
    </row>
    <row r="23" spans="1:7">
      <c r="A23" s="4">
        <v>2011</v>
      </c>
      <c r="B23" s="228">
        <v>10172.94148</v>
      </c>
    </row>
    <row r="24" spans="1:7">
      <c r="A24" s="4">
        <v>2012</v>
      </c>
      <c r="B24" s="228">
        <v>10191.646419999999</v>
      </c>
    </row>
    <row r="25" spans="1:7">
      <c r="A25" s="4">
        <v>2013</v>
      </c>
      <c r="B25" s="228">
        <v>10010.591770000001</v>
      </c>
    </row>
    <row r="26" spans="1:7">
      <c r="A26" s="4">
        <v>2014</v>
      </c>
      <c r="B26" s="228">
        <v>9948.8805890000003</v>
      </c>
    </row>
    <row r="27" spans="1:7">
      <c r="A27" s="4">
        <v>2015</v>
      </c>
      <c r="B27" s="228">
        <v>9752.5254000000004</v>
      </c>
    </row>
    <row r="28" spans="1:7">
      <c r="A28" s="4">
        <v>2016</v>
      </c>
      <c r="B28" s="228">
        <v>9650.6117709999999</v>
      </c>
    </row>
    <row r="29" spans="1:7">
      <c r="A29" s="4">
        <v>2017</v>
      </c>
      <c r="B29" s="228">
        <v>9574.9853060000005</v>
      </c>
    </row>
    <row r="30" spans="1:7">
      <c r="A30" s="4">
        <v>2018</v>
      </c>
      <c r="B30" s="228">
        <v>9867.0689139999995</v>
      </c>
    </row>
    <row r="31" spans="1:7" ht="13">
      <c r="A31" s="4">
        <v>2019</v>
      </c>
      <c r="B31" s="228">
        <v>9802.9684749999997</v>
      </c>
      <c r="C31" s="229"/>
      <c r="D31" s="222"/>
      <c r="E31" s="222"/>
      <c r="F31" s="222"/>
      <c r="G31" s="222"/>
    </row>
    <row r="32" spans="1:7">
      <c r="A32" s="4">
        <v>2020</v>
      </c>
      <c r="B32" s="228">
        <v>9547.9</v>
      </c>
      <c r="C32" s="229"/>
    </row>
    <row r="33" spans="1:3">
      <c r="A33" s="5" t="s">
        <v>330</v>
      </c>
      <c r="B33" s="230">
        <v>10100</v>
      </c>
      <c r="C33" s="229"/>
    </row>
    <row r="34" spans="1:3">
      <c r="C34" s="229"/>
    </row>
    <row r="35" spans="1:3">
      <c r="C35" s="162"/>
    </row>
  </sheetData>
  <pageMargins left="0.7" right="0.7" top="0.75" bottom="0.75" header="0.3" footer="0.3"/>
  <pageSetup orientation="portrait" horizontalDpi="1200" verticalDpi="120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AFD1D-B227-479B-8338-3E95CAA72891}">
  <dimension ref="A1:L13"/>
  <sheetViews>
    <sheetView workbookViewId="0"/>
  </sheetViews>
  <sheetFormatPr defaultColWidth="9.1796875" defaultRowHeight="12.5"/>
  <cols>
    <col min="1" max="1" width="13.453125" style="2" customWidth="1"/>
    <col min="2" max="2" width="64.54296875" style="2" bestFit="1" customWidth="1"/>
    <col min="3" max="256" width="9.1796875" style="2"/>
    <col min="257" max="257" width="13.453125" style="2" customWidth="1"/>
    <col min="258" max="258" width="64.54296875" style="2" bestFit="1" customWidth="1"/>
    <col min="259" max="512" width="9.1796875" style="2"/>
    <col min="513" max="513" width="13.453125" style="2" customWidth="1"/>
    <col min="514" max="514" width="64.54296875" style="2" bestFit="1" customWidth="1"/>
    <col min="515" max="768" width="9.1796875" style="2"/>
    <col min="769" max="769" width="13.453125" style="2" customWidth="1"/>
    <col min="770" max="770" width="64.54296875" style="2" bestFit="1" customWidth="1"/>
    <col min="771" max="1024" width="9.1796875" style="2"/>
    <col min="1025" max="1025" width="13.453125" style="2" customWidth="1"/>
    <col min="1026" max="1026" width="64.54296875" style="2" bestFit="1" customWidth="1"/>
    <col min="1027" max="1280" width="9.1796875" style="2"/>
    <col min="1281" max="1281" width="13.453125" style="2" customWidth="1"/>
    <col min="1282" max="1282" width="64.54296875" style="2" bestFit="1" customWidth="1"/>
    <col min="1283" max="1536" width="9.1796875" style="2"/>
    <col min="1537" max="1537" width="13.453125" style="2" customWidth="1"/>
    <col min="1538" max="1538" width="64.54296875" style="2" bestFit="1" customWidth="1"/>
    <col min="1539" max="1792" width="9.1796875" style="2"/>
    <col min="1793" max="1793" width="13.453125" style="2" customWidth="1"/>
    <col min="1794" max="1794" width="64.54296875" style="2" bestFit="1" customWidth="1"/>
    <col min="1795" max="2048" width="9.1796875" style="2"/>
    <col min="2049" max="2049" width="13.453125" style="2" customWidth="1"/>
    <col min="2050" max="2050" width="64.54296875" style="2" bestFit="1" customWidth="1"/>
    <col min="2051" max="2304" width="9.1796875" style="2"/>
    <col min="2305" max="2305" width="13.453125" style="2" customWidth="1"/>
    <col min="2306" max="2306" width="64.54296875" style="2" bestFit="1" customWidth="1"/>
    <col min="2307" max="2560" width="9.1796875" style="2"/>
    <col min="2561" max="2561" width="13.453125" style="2" customWidth="1"/>
    <col min="2562" max="2562" width="64.54296875" style="2" bestFit="1" customWidth="1"/>
    <col min="2563" max="2816" width="9.1796875" style="2"/>
    <col min="2817" max="2817" width="13.453125" style="2" customWidth="1"/>
    <col min="2818" max="2818" width="64.54296875" style="2" bestFit="1" customWidth="1"/>
    <col min="2819" max="3072" width="9.1796875" style="2"/>
    <col min="3073" max="3073" width="13.453125" style="2" customWidth="1"/>
    <col min="3074" max="3074" width="64.54296875" style="2" bestFit="1" customWidth="1"/>
    <col min="3075" max="3328" width="9.1796875" style="2"/>
    <col min="3329" max="3329" width="13.453125" style="2" customWidth="1"/>
    <col min="3330" max="3330" width="64.54296875" style="2" bestFit="1" customWidth="1"/>
    <col min="3331" max="3584" width="9.1796875" style="2"/>
    <col min="3585" max="3585" width="13.453125" style="2" customWidth="1"/>
    <col min="3586" max="3586" width="64.54296875" style="2" bestFit="1" customWidth="1"/>
    <col min="3587" max="3840" width="9.1796875" style="2"/>
    <col min="3841" max="3841" width="13.453125" style="2" customWidth="1"/>
    <col min="3842" max="3842" width="64.54296875" style="2" bestFit="1" customWidth="1"/>
    <col min="3843" max="4096" width="9.1796875" style="2"/>
    <col min="4097" max="4097" width="13.453125" style="2" customWidth="1"/>
    <col min="4098" max="4098" width="64.54296875" style="2" bestFit="1" customWidth="1"/>
    <col min="4099" max="4352" width="9.1796875" style="2"/>
    <col min="4353" max="4353" width="13.453125" style="2" customWidth="1"/>
    <col min="4354" max="4354" width="64.54296875" style="2" bestFit="1" customWidth="1"/>
    <col min="4355" max="4608" width="9.1796875" style="2"/>
    <col min="4609" max="4609" width="13.453125" style="2" customWidth="1"/>
    <col min="4610" max="4610" width="64.54296875" style="2" bestFit="1" customWidth="1"/>
    <col min="4611" max="4864" width="9.1796875" style="2"/>
    <col min="4865" max="4865" width="13.453125" style="2" customWidth="1"/>
    <col min="4866" max="4866" width="64.54296875" style="2" bestFit="1" customWidth="1"/>
    <col min="4867" max="5120" width="9.1796875" style="2"/>
    <col min="5121" max="5121" width="13.453125" style="2" customWidth="1"/>
    <col min="5122" max="5122" width="64.54296875" style="2" bestFit="1" customWidth="1"/>
    <col min="5123" max="5376" width="9.1796875" style="2"/>
    <col min="5377" max="5377" width="13.453125" style="2" customWidth="1"/>
    <col min="5378" max="5378" width="64.54296875" style="2" bestFit="1" customWidth="1"/>
    <col min="5379" max="5632" width="9.1796875" style="2"/>
    <col min="5633" max="5633" width="13.453125" style="2" customWidth="1"/>
    <col min="5634" max="5634" width="64.54296875" style="2" bestFit="1" customWidth="1"/>
    <col min="5635" max="5888" width="9.1796875" style="2"/>
    <col min="5889" max="5889" width="13.453125" style="2" customWidth="1"/>
    <col min="5890" max="5890" width="64.54296875" style="2" bestFit="1" customWidth="1"/>
    <col min="5891" max="6144" width="9.1796875" style="2"/>
    <col min="6145" max="6145" width="13.453125" style="2" customWidth="1"/>
    <col min="6146" max="6146" width="64.54296875" style="2" bestFit="1" customWidth="1"/>
    <col min="6147" max="6400" width="9.1796875" style="2"/>
    <col min="6401" max="6401" width="13.453125" style="2" customWidth="1"/>
    <col min="6402" max="6402" width="64.54296875" style="2" bestFit="1" customWidth="1"/>
    <col min="6403" max="6656" width="9.1796875" style="2"/>
    <col min="6657" max="6657" width="13.453125" style="2" customWidth="1"/>
    <col min="6658" max="6658" width="64.54296875" style="2" bestFit="1" customWidth="1"/>
    <col min="6659" max="6912" width="9.1796875" style="2"/>
    <col min="6913" max="6913" width="13.453125" style="2" customWidth="1"/>
    <col min="6914" max="6914" width="64.54296875" style="2" bestFit="1" customWidth="1"/>
    <col min="6915" max="7168" width="9.1796875" style="2"/>
    <col min="7169" max="7169" width="13.453125" style="2" customWidth="1"/>
    <col min="7170" max="7170" width="64.54296875" style="2" bestFit="1" customWidth="1"/>
    <col min="7171" max="7424" width="9.1796875" style="2"/>
    <col min="7425" max="7425" width="13.453125" style="2" customWidth="1"/>
    <col min="7426" max="7426" width="64.54296875" style="2" bestFit="1" customWidth="1"/>
    <col min="7427" max="7680" width="9.1796875" style="2"/>
    <col min="7681" max="7681" width="13.453125" style="2" customWidth="1"/>
    <col min="7682" max="7682" width="64.54296875" style="2" bestFit="1" customWidth="1"/>
    <col min="7683" max="7936" width="9.1796875" style="2"/>
    <col min="7937" max="7937" width="13.453125" style="2" customWidth="1"/>
    <col min="7938" max="7938" width="64.54296875" style="2" bestFit="1" customWidth="1"/>
    <col min="7939" max="8192" width="9.1796875" style="2"/>
    <col min="8193" max="8193" width="13.453125" style="2" customWidth="1"/>
    <col min="8194" max="8194" width="64.54296875" style="2" bestFit="1" customWidth="1"/>
    <col min="8195" max="8448" width="9.1796875" style="2"/>
    <col min="8449" max="8449" width="13.453125" style="2" customWidth="1"/>
    <col min="8450" max="8450" width="64.54296875" style="2" bestFit="1" customWidth="1"/>
    <col min="8451" max="8704" width="9.1796875" style="2"/>
    <col min="8705" max="8705" width="13.453125" style="2" customWidth="1"/>
    <col min="8706" max="8706" width="64.54296875" style="2" bestFit="1" customWidth="1"/>
    <col min="8707" max="8960" width="9.1796875" style="2"/>
    <col min="8961" max="8961" width="13.453125" style="2" customWidth="1"/>
    <col min="8962" max="8962" width="64.54296875" style="2" bestFit="1" customWidth="1"/>
    <col min="8963" max="9216" width="9.1796875" style="2"/>
    <col min="9217" max="9217" width="13.453125" style="2" customWidth="1"/>
    <col min="9218" max="9218" width="64.54296875" style="2" bestFit="1" customWidth="1"/>
    <col min="9219" max="9472" width="9.1796875" style="2"/>
    <col min="9473" max="9473" width="13.453125" style="2" customWidth="1"/>
    <col min="9474" max="9474" width="64.54296875" style="2" bestFit="1" customWidth="1"/>
    <col min="9475" max="9728" width="9.1796875" style="2"/>
    <col min="9729" max="9729" width="13.453125" style="2" customWidth="1"/>
    <col min="9730" max="9730" width="64.54296875" style="2" bestFit="1" customWidth="1"/>
    <col min="9731" max="9984" width="9.1796875" style="2"/>
    <col min="9985" max="9985" width="13.453125" style="2" customWidth="1"/>
    <col min="9986" max="9986" width="64.54296875" style="2" bestFit="1" customWidth="1"/>
    <col min="9987" max="10240" width="9.1796875" style="2"/>
    <col min="10241" max="10241" width="13.453125" style="2" customWidth="1"/>
    <col min="10242" max="10242" width="64.54296875" style="2" bestFit="1" customWidth="1"/>
    <col min="10243" max="10496" width="9.1796875" style="2"/>
    <col min="10497" max="10497" width="13.453125" style="2" customWidth="1"/>
    <col min="10498" max="10498" width="64.54296875" style="2" bestFit="1" customWidth="1"/>
    <col min="10499" max="10752" width="9.1796875" style="2"/>
    <col min="10753" max="10753" width="13.453125" style="2" customWidth="1"/>
    <col min="10754" max="10754" width="64.54296875" style="2" bestFit="1" customWidth="1"/>
    <col min="10755" max="11008" width="9.1796875" style="2"/>
    <col min="11009" max="11009" width="13.453125" style="2" customWidth="1"/>
    <col min="11010" max="11010" width="64.54296875" style="2" bestFit="1" customWidth="1"/>
    <col min="11011" max="11264" width="9.1796875" style="2"/>
    <col min="11265" max="11265" width="13.453125" style="2" customWidth="1"/>
    <col min="11266" max="11266" width="64.54296875" style="2" bestFit="1" customWidth="1"/>
    <col min="11267" max="11520" width="9.1796875" style="2"/>
    <col min="11521" max="11521" width="13.453125" style="2" customWidth="1"/>
    <col min="11522" max="11522" width="64.54296875" style="2" bestFit="1" customWidth="1"/>
    <col min="11523" max="11776" width="9.1796875" style="2"/>
    <col min="11777" max="11777" width="13.453125" style="2" customWidth="1"/>
    <col min="11778" max="11778" width="64.54296875" style="2" bestFit="1" customWidth="1"/>
    <col min="11779" max="12032" width="9.1796875" style="2"/>
    <col min="12033" max="12033" width="13.453125" style="2" customWidth="1"/>
    <col min="12034" max="12034" width="64.54296875" style="2" bestFit="1" customWidth="1"/>
    <col min="12035" max="12288" width="9.1796875" style="2"/>
    <col min="12289" max="12289" width="13.453125" style="2" customWidth="1"/>
    <col min="12290" max="12290" width="64.54296875" style="2" bestFit="1" customWidth="1"/>
    <col min="12291" max="12544" width="9.1796875" style="2"/>
    <col min="12545" max="12545" width="13.453125" style="2" customWidth="1"/>
    <col min="12546" max="12546" width="64.54296875" style="2" bestFit="1" customWidth="1"/>
    <col min="12547" max="12800" width="9.1796875" style="2"/>
    <col min="12801" max="12801" width="13.453125" style="2" customWidth="1"/>
    <col min="12802" max="12802" width="64.54296875" style="2" bestFit="1" customWidth="1"/>
    <col min="12803" max="13056" width="9.1796875" style="2"/>
    <col min="13057" max="13057" width="13.453125" style="2" customWidth="1"/>
    <col min="13058" max="13058" width="64.54296875" style="2" bestFit="1" customWidth="1"/>
    <col min="13059" max="13312" width="9.1796875" style="2"/>
    <col min="13313" max="13313" width="13.453125" style="2" customWidth="1"/>
    <col min="13314" max="13314" width="64.54296875" style="2" bestFit="1" customWidth="1"/>
    <col min="13315" max="13568" width="9.1796875" style="2"/>
    <col min="13569" max="13569" width="13.453125" style="2" customWidth="1"/>
    <col min="13570" max="13570" width="64.54296875" style="2" bestFit="1" customWidth="1"/>
    <col min="13571" max="13824" width="9.1796875" style="2"/>
    <col min="13825" max="13825" width="13.453125" style="2" customWidth="1"/>
    <col min="13826" max="13826" width="64.54296875" style="2" bestFit="1" customWidth="1"/>
    <col min="13827" max="14080" width="9.1796875" style="2"/>
    <col min="14081" max="14081" width="13.453125" style="2" customWidth="1"/>
    <col min="14082" max="14082" width="64.54296875" style="2" bestFit="1" customWidth="1"/>
    <col min="14083" max="14336" width="9.1796875" style="2"/>
    <col min="14337" max="14337" width="13.453125" style="2" customWidth="1"/>
    <col min="14338" max="14338" width="64.54296875" style="2" bestFit="1" customWidth="1"/>
    <col min="14339" max="14592" width="9.1796875" style="2"/>
    <col min="14593" max="14593" width="13.453125" style="2" customWidth="1"/>
    <col min="14594" max="14594" width="64.54296875" style="2" bestFit="1" customWidth="1"/>
    <col min="14595" max="14848" width="9.1796875" style="2"/>
    <col min="14849" max="14849" width="13.453125" style="2" customWidth="1"/>
    <col min="14850" max="14850" width="64.54296875" style="2" bestFit="1" customWidth="1"/>
    <col min="14851" max="15104" width="9.1796875" style="2"/>
    <col min="15105" max="15105" width="13.453125" style="2" customWidth="1"/>
    <col min="15106" max="15106" width="64.54296875" style="2" bestFit="1" customWidth="1"/>
    <col min="15107" max="15360" width="9.1796875" style="2"/>
    <col min="15361" max="15361" width="13.453125" style="2" customWidth="1"/>
    <col min="15362" max="15362" width="64.54296875" style="2" bestFit="1" customWidth="1"/>
    <col min="15363" max="15616" width="9.1796875" style="2"/>
    <col min="15617" max="15617" width="13.453125" style="2" customWidth="1"/>
    <col min="15618" max="15618" width="64.54296875" style="2" bestFit="1" customWidth="1"/>
    <col min="15619" max="15872" width="9.1796875" style="2"/>
    <col min="15873" max="15873" width="13.453125" style="2" customWidth="1"/>
    <col min="15874" max="15874" width="64.54296875" style="2" bestFit="1" customWidth="1"/>
    <col min="15875" max="16128" width="9.1796875" style="2"/>
    <col min="16129" max="16129" width="13.453125" style="2" customWidth="1"/>
    <col min="16130" max="16130" width="64.54296875" style="2" bestFit="1" customWidth="1"/>
    <col min="16131" max="16384" width="9.1796875" style="2"/>
  </cols>
  <sheetData>
    <row r="1" spans="1:12" ht="13">
      <c r="A1" s="1" t="s">
        <v>266</v>
      </c>
    </row>
    <row r="3" spans="1:12" ht="13">
      <c r="A3" s="220" t="s">
        <v>1</v>
      </c>
      <c r="B3" s="220" t="s">
        <v>267</v>
      </c>
    </row>
    <row r="4" spans="1:12">
      <c r="A4" s="6">
        <v>2012</v>
      </c>
      <c r="B4" s="242">
        <v>3105</v>
      </c>
      <c r="D4" s="191"/>
      <c r="E4" s="191"/>
      <c r="F4" s="191"/>
      <c r="G4" s="191"/>
      <c r="H4" s="191"/>
      <c r="I4" s="191"/>
      <c r="J4" s="191"/>
      <c r="K4" s="191"/>
      <c r="L4" s="191"/>
    </row>
    <row r="5" spans="1:12">
      <c r="A5" s="4">
        <v>2013</v>
      </c>
      <c r="B5" s="243">
        <v>2884</v>
      </c>
    </row>
    <row r="6" spans="1:12">
      <c r="A6" s="4">
        <v>2014</v>
      </c>
      <c r="B6" s="243">
        <v>2812</v>
      </c>
    </row>
    <row r="7" spans="1:12">
      <c r="A7" s="4">
        <v>2015</v>
      </c>
      <c r="B7" s="243">
        <v>2699</v>
      </c>
    </row>
    <row r="8" spans="1:12">
      <c r="A8" s="4">
        <v>2016</v>
      </c>
      <c r="B8" s="243">
        <v>2506</v>
      </c>
    </row>
    <row r="9" spans="1:12">
      <c r="A9" s="4">
        <v>2017</v>
      </c>
      <c r="B9" s="243">
        <v>2471</v>
      </c>
    </row>
    <row r="10" spans="1:12">
      <c r="A10" s="4">
        <v>2018</v>
      </c>
      <c r="B10" s="243">
        <v>2523</v>
      </c>
    </row>
    <row r="11" spans="1:12">
      <c r="A11" s="4">
        <v>2019</v>
      </c>
      <c r="B11" s="243">
        <v>2473</v>
      </c>
    </row>
    <row r="12" spans="1:12">
      <c r="A12" s="4">
        <v>2020</v>
      </c>
      <c r="B12" s="243">
        <v>2338</v>
      </c>
    </row>
    <row r="13" spans="1:12">
      <c r="A13" s="5" t="s">
        <v>330</v>
      </c>
      <c r="B13" s="244">
        <v>2400</v>
      </c>
    </row>
  </sheetData>
  <pageMargins left="0.7" right="0.7" top="0.75" bottom="0.75" header="0.3" footer="0.3"/>
  <pageSetup orientation="portrait" horizontalDpi="1200" verticalDpi="120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F5AE2-E14C-4EFC-89BA-5BFCEDCDA7AE}">
  <dimension ref="A1:E41"/>
  <sheetViews>
    <sheetView workbookViewId="0"/>
  </sheetViews>
  <sheetFormatPr defaultColWidth="9.1796875" defaultRowHeight="12.5"/>
  <cols>
    <col min="1" max="1" width="10" style="2" customWidth="1"/>
    <col min="2" max="2" width="52.7265625" style="2" bestFit="1" customWidth="1"/>
    <col min="3" max="256" width="9.1796875" style="2"/>
    <col min="257" max="257" width="10" style="2" customWidth="1"/>
    <col min="258" max="258" width="52.7265625" style="2" bestFit="1" customWidth="1"/>
    <col min="259" max="512" width="9.1796875" style="2"/>
    <col min="513" max="513" width="10" style="2" customWidth="1"/>
    <col min="514" max="514" width="52.7265625" style="2" bestFit="1" customWidth="1"/>
    <col min="515" max="768" width="9.1796875" style="2"/>
    <col min="769" max="769" width="10" style="2" customWidth="1"/>
    <col min="770" max="770" width="52.7265625" style="2" bestFit="1" customWidth="1"/>
    <col min="771" max="1024" width="9.1796875" style="2"/>
    <col min="1025" max="1025" width="10" style="2" customWidth="1"/>
    <col min="1026" max="1026" width="52.7265625" style="2" bestFit="1" customWidth="1"/>
    <col min="1027" max="1280" width="9.1796875" style="2"/>
    <col min="1281" max="1281" width="10" style="2" customWidth="1"/>
    <col min="1282" max="1282" width="52.7265625" style="2" bestFit="1" customWidth="1"/>
    <col min="1283" max="1536" width="9.1796875" style="2"/>
    <col min="1537" max="1537" width="10" style="2" customWidth="1"/>
    <col min="1538" max="1538" width="52.7265625" style="2" bestFit="1" customWidth="1"/>
    <col min="1539" max="1792" width="9.1796875" style="2"/>
    <col min="1793" max="1793" width="10" style="2" customWidth="1"/>
    <col min="1794" max="1794" width="52.7265625" style="2" bestFit="1" customWidth="1"/>
    <col min="1795" max="2048" width="9.1796875" style="2"/>
    <col min="2049" max="2049" width="10" style="2" customWidth="1"/>
    <col min="2050" max="2050" width="52.7265625" style="2" bestFit="1" customWidth="1"/>
    <col min="2051" max="2304" width="9.1796875" style="2"/>
    <col min="2305" max="2305" width="10" style="2" customWidth="1"/>
    <col min="2306" max="2306" width="52.7265625" style="2" bestFit="1" customWidth="1"/>
    <col min="2307" max="2560" width="9.1796875" style="2"/>
    <col min="2561" max="2561" width="10" style="2" customWidth="1"/>
    <col min="2562" max="2562" width="52.7265625" style="2" bestFit="1" customWidth="1"/>
    <col min="2563" max="2816" width="9.1796875" style="2"/>
    <col min="2817" max="2817" width="10" style="2" customWidth="1"/>
    <col min="2818" max="2818" width="52.7265625" style="2" bestFit="1" customWidth="1"/>
    <col min="2819" max="3072" width="9.1796875" style="2"/>
    <col min="3073" max="3073" width="10" style="2" customWidth="1"/>
    <col min="3074" max="3074" width="52.7265625" style="2" bestFit="1" customWidth="1"/>
    <col min="3075" max="3328" width="9.1796875" style="2"/>
    <col min="3329" max="3329" width="10" style="2" customWidth="1"/>
    <col min="3330" max="3330" width="52.7265625" style="2" bestFit="1" customWidth="1"/>
    <col min="3331" max="3584" width="9.1796875" style="2"/>
    <col min="3585" max="3585" width="10" style="2" customWidth="1"/>
    <col min="3586" max="3586" width="52.7265625" style="2" bestFit="1" customWidth="1"/>
    <col min="3587" max="3840" width="9.1796875" style="2"/>
    <col min="3841" max="3841" width="10" style="2" customWidth="1"/>
    <col min="3842" max="3842" width="52.7265625" style="2" bestFit="1" customWidth="1"/>
    <col min="3843" max="4096" width="9.1796875" style="2"/>
    <col min="4097" max="4097" width="10" style="2" customWidth="1"/>
    <col min="4098" max="4098" width="52.7265625" style="2" bestFit="1" customWidth="1"/>
    <col min="4099" max="4352" width="9.1796875" style="2"/>
    <col min="4353" max="4353" width="10" style="2" customWidth="1"/>
    <col min="4354" max="4354" width="52.7265625" style="2" bestFit="1" customWidth="1"/>
    <col min="4355" max="4608" width="9.1796875" style="2"/>
    <col min="4609" max="4609" width="10" style="2" customWidth="1"/>
    <col min="4610" max="4610" width="52.7265625" style="2" bestFit="1" customWidth="1"/>
    <col min="4611" max="4864" width="9.1796875" style="2"/>
    <col min="4865" max="4865" width="10" style="2" customWidth="1"/>
    <col min="4866" max="4866" width="52.7265625" style="2" bestFit="1" customWidth="1"/>
    <col min="4867" max="5120" width="9.1796875" style="2"/>
    <col min="5121" max="5121" width="10" style="2" customWidth="1"/>
    <col min="5122" max="5122" width="52.7265625" style="2" bestFit="1" customWidth="1"/>
    <col min="5123" max="5376" width="9.1796875" style="2"/>
    <col min="5377" max="5377" width="10" style="2" customWidth="1"/>
    <col min="5378" max="5378" width="52.7265625" style="2" bestFit="1" customWidth="1"/>
    <col min="5379" max="5632" width="9.1796875" style="2"/>
    <col min="5633" max="5633" width="10" style="2" customWidth="1"/>
    <col min="5634" max="5634" width="52.7265625" style="2" bestFit="1" customWidth="1"/>
    <col min="5635" max="5888" width="9.1796875" style="2"/>
    <col min="5889" max="5889" width="10" style="2" customWidth="1"/>
    <col min="5890" max="5890" width="52.7265625" style="2" bestFit="1" customWidth="1"/>
    <col min="5891" max="6144" width="9.1796875" style="2"/>
    <col min="6145" max="6145" width="10" style="2" customWidth="1"/>
    <col min="6146" max="6146" width="52.7265625" style="2" bestFit="1" customWidth="1"/>
    <col min="6147" max="6400" width="9.1796875" style="2"/>
    <col min="6401" max="6401" width="10" style="2" customWidth="1"/>
    <col min="6402" max="6402" width="52.7265625" style="2" bestFit="1" customWidth="1"/>
    <col min="6403" max="6656" width="9.1796875" style="2"/>
    <col min="6657" max="6657" width="10" style="2" customWidth="1"/>
    <col min="6658" max="6658" width="52.7265625" style="2" bestFit="1" customWidth="1"/>
    <col min="6659" max="6912" width="9.1796875" style="2"/>
    <col min="6913" max="6913" width="10" style="2" customWidth="1"/>
    <col min="6914" max="6914" width="52.7265625" style="2" bestFit="1" customWidth="1"/>
    <col min="6915" max="7168" width="9.1796875" style="2"/>
    <col min="7169" max="7169" width="10" style="2" customWidth="1"/>
    <col min="7170" max="7170" width="52.7265625" style="2" bestFit="1" customWidth="1"/>
    <col min="7171" max="7424" width="9.1796875" style="2"/>
    <col min="7425" max="7425" width="10" style="2" customWidth="1"/>
    <col min="7426" max="7426" width="52.7265625" style="2" bestFit="1" customWidth="1"/>
    <col min="7427" max="7680" width="9.1796875" style="2"/>
    <col min="7681" max="7681" width="10" style="2" customWidth="1"/>
    <col min="7682" max="7682" width="52.7265625" style="2" bestFit="1" customWidth="1"/>
    <col min="7683" max="7936" width="9.1796875" style="2"/>
    <col min="7937" max="7937" width="10" style="2" customWidth="1"/>
    <col min="7938" max="7938" width="52.7265625" style="2" bestFit="1" customWidth="1"/>
    <col min="7939" max="8192" width="9.1796875" style="2"/>
    <col min="8193" max="8193" width="10" style="2" customWidth="1"/>
    <col min="8194" max="8194" width="52.7265625" style="2" bestFit="1" customWidth="1"/>
    <col min="8195" max="8448" width="9.1796875" style="2"/>
    <col min="8449" max="8449" width="10" style="2" customWidth="1"/>
    <col min="8450" max="8450" width="52.7265625" style="2" bestFit="1" customWidth="1"/>
    <col min="8451" max="8704" width="9.1796875" style="2"/>
    <col min="8705" max="8705" width="10" style="2" customWidth="1"/>
    <col min="8706" max="8706" width="52.7265625" style="2" bestFit="1" customWidth="1"/>
    <col min="8707" max="8960" width="9.1796875" style="2"/>
    <col min="8961" max="8961" width="10" style="2" customWidth="1"/>
    <col min="8962" max="8962" width="52.7265625" style="2" bestFit="1" customWidth="1"/>
    <col min="8963" max="9216" width="9.1796875" style="2"/>
    <col min="9217" max="9217" width="10" style="2" customWidth="1"/>
    <col min="9218" max="9218" width="52.7265625" style="2" bestFit="1" customWidth="1"/>
    <col min="9219" max="9472" width="9.1796875" style="2"/>
    <col min="9473" max="9473" width="10" style="2" customWidth="1"/>
    <col min="9474" max="9474" width="52.7265625" style="2" bestFit="1" customWidth="1"/>
    <col min="9475" max="9728" width="9.1796875" style="2"/>
    <col min="9729" max="9729" width="10" style="2" customWidth="1"/>
    <col min="9730" max="9730" width="52.7265625" style="2" bestFit="1" customWidth="1"/>
    <col min="9731" max="9984" width="9.1796875" style="2"/>
    <col min="9985" max="9985" width="10" style="2" customWidth="1"/>
    <col min="9986" max="9986" width="52.7265625" style="2" bestFit="1" customWidth="1"/>
    <col min="9987" max="10240" width="9.1796875" style="2"/>
    <col min="10241" max="10241" width="10" style="2" customWidth="1"/>
    <col min="10242" max="10242" width="52.7265625" style="2" bestFit="1" customWidth="1"/>
    <col min="10243" max="10496" width="9.1796875" style="2"/>
    <col min="10497" max="10497" width="10" style="2" customWidth="1"/>
    <col min="10498" max="10498" width="52.7265625" style="2" bestFit="1" customWidth="1"/>
    <col min="10499" max="10752" width="9.1796875" style="2"/>
    <col min="10753" max="10753" width="10" style="2" customWidth="1"/>
    <col min="10754" max="10754" width="52.7265625" style="2" bestFit="1" customWidth="1"/>
    <col min="10755" max="11008" width="9.1796875" style="2"/>
    <col min="11009" max="11009" width="10" style="2" customWidth="1"/>
    <col min="11010" max="11010" width="52.7265625" style="2" bestFit="1" customWidth="1"/>
    <col min="11011" max="11264" width="9.1796875" style="2"/>
    <col min="11265" max="11265" width="10" style="2" customWidth="1"/>
    <col min="11266" max="11266" width="52.7265625" style="2" bestFit="1" customWidth="1"/>
    <col min="11267" max="11520" width="9.1796875" style="2"/>
    <col min="11521" max="11521" width="10" style="2" customWidth="1"/>
    <col min="11522" max="11522" width="52.7265625" style="2" bestFit="1" customWidth="1"/>
    <col min="11523" max="11776" width="9.1796875" style="2"/>
    <col min="11777" max="11777" width="10" style="2" customWidth="1"/>
    <col min="11778" max="11778" width="52.7265625" style="2" bestFit="1" customWidth="1"/>
    <col min="11779" max="12032" width="9.1796875" style="2"/>
    <col min="12033" max="12033" width="10" style="2" customWidth="1"/>
    <col min="12034" max="12034" width="52.7265625" style="2" bestFit="1" customWidth="1"/>
    <col min="12035" max="12288" width="9.1796875" style="2"/>
    <col min="12289" max="12289" width="10" style="2" customWidth="1"/>
    <col min="12290" max="12290" width="52.7265625" style="2" bestFit="1" customWidth="1"/>
    <col min="12291" max="12544" width="9.1796875" style="2"/>
    <col min="12545" max="12545" width="10" style="2" customWidth="1"/>
    <col min="12546" max="12546" width="52.7265625" style="2" bestFit="1" customWidth="1"/>
    <col min="12547" max="12800" width="9.1796875" style="2"/>
    <col min="12801" max="12801" width="10" style="2" customWidth="1"/>
    <col min="12802" max="12802" width="52.7265625" style="2" bestFit="1" customWidth="1"/>
    <col min="12803" max="13056" width="9.1796875" style="2"/>
    <col min="13057" max="13057" width="10" style="2" customWidth="1"/>
    <col min="13058" max="13058" width="52.7265625" style="2" bestFit="1" customWidth="1"/>
    <col min="13059" max="13312" width="9.1796875" style="2"/>
    <col min="13313" max="13313" width="10" style="2" customWidth="1"/>
    <col min="13314" max="13314" width="52.7265625" style="2" bestFit="1" customWidth="1"/>
    <col min="13315" max="13568" width="9.1796875" style="2"/>
    <col min="13569" max="13569" width="10" style="2" customWidth="1"/>
    <col min="13570" max="13570" width="52.7265625" style="2" bestFit="1" customWidth="1"/>
    <col min="13571" max="13824" width="9.1796875" style="2"/>
    <col min="13825" max="13825" width="10" style="2" customWidth="1"/>
    <col min="13826" max="13826" width="52.7265625" style="2" bestFit="1" customWidth="1"/>
    <col min="13827" max="14080" width="9.1796875" style="2"/>
    <col min="14081" max="14081" width="10" style="2" customWidth="1"/>
    <col min="14082" max="14082" width="52.7265625" style="2" bestFit="1" customWidth="1"/>
    <col min="14083" max="14336" width="9.1796875" style="2"/>
    <col min="14337" max="14337" width="10" style="2" customWidth="1"/>
    <col min="14338" max="14338" width="52.7265625" style="2" bestFit="1" customWidth="1"/>
    <col min="14339" max="14592" width="9.1796875" style="2"/>
    <col min="14593" max="14593" width="10" style="2" customWidth="1"/>
    <col min="14594" max="14594" width="52.7265625" style="2" bestFit="1" customWidth="1"/>
    <col min="14595" max="14848" width="9.1796875" style="2"/>
    <col min="14849" max="14849" width="10" style="2" customWidth="1"/>
    <col min="14850" max="14850" width="52.7265625" style="2" bestFit="1" customWidth="1"/>
    <col min="14851" max="15104" width="9.1796875" style="2"/>
    <col min="15105" max="15105" width="10" style="2" customWidth="1"/>
    <col min="15106" max="15106" width="52.7265625" style="2" bestFit="1" customWidth="1"/>
    <col min="15107" max="15360" width="9.1796875" style="2"/>
    <col min="15361" max="15361" width="10" style="2" customWidth="1"/>
    <col min="15362" max="15362" width="52.7265625" style="2" bestFit="1" customWidth="1"/>
    <col min="15363" max="15616" width="9.1796875" style="2"/>
    <col min="15617" max="15617" width="10" style="2" customWidth="1"/>
    <col min="15618" max="15618" width="52.7265625" style="2" bestFit="1" customWidth="1"/>
    <col min="15619" max="15872" width="9.1796875" style="2"/>
    <col min="15873" max="15873" width="10" style="2" customWidth="1"/>
    <col min="15874" max="15874" width="52.7265625" style="2" bestFit="1" customWidth="1"/>
    <col min="15875" max="16128" width="9.1796875" style="2"/>
    <col min="16129" max="16129" width="10" style="2" customWidth="1"/>
    <col min="16130" max="16130" width="52.7265625" style="2" bestFit="1" customWidth="1"/>
    <col min="16131" max="16384" width="9.1796875" style="2"/>
  </cols>
  <sheetData>
    <row r="1" spans="1:5" ht="13">
      <c r="A1" s="1" t="s">
        <v>268</v>
      </c>
    </row>
    <row r="3" spans="1:5" ht="13">
      <c r="A3" s="121" t="s">
        <v>18</v>
      </c>
      <c r="B3" s="123" t="s">
        <v>269</v>
      </c>
    </row>
    <row r="4" spans="1:5" ht="13">
      <c r="A4" s="160" t="s">
        <v>60</v>
      </c>
      <c r="B4" s="192">
        <v>0.05</v>
      </c>
      <c r="D4" s="1" t="s">
        <v>21</v>
      </c>
      <c r="E4" s="193">
        <v>0.10299999999999999</v>
      </c>
    </row>
    <row r="5" spans="1:5">
      <c r="A5" s="160" t="s">
        <v>54</v>
      </c>
      <c r="B5" s="192">
        <v>6.4000000000000001E-2</v>
      </c>
    </row>
    <row r="6" spans="1:5">
      <c r="A6" s="160" t="s">
        <v>52</v>
      </c>
      <c r="B6" s="192">
        <v>6.6000000000000003E-2</v>
      </c>
    </row>
    <row r="7" spans="1:5">
      <c r="A7" s="160" t="s">
        <v>46</v>
      </c>
      <c r="B7" s="192">
        <v>7.1999999999999995E-2</v>
      </c>
      <c r="D7" s="43"/>
    </row>
    <row r="8" spans="1:5">
      <c r="A8" s="160" t="s">
        <v>63</v>
      </c>
      <c r="B8" s="192">
        <v>7.9000000000000001E-2</v>
      </c>
    </row>
    <row r="9" spans="1:5">
      <c r="A9" s="160" t="s">
        <v>42</v>
      </c>
      <c r="B9" s="192">
        <v>0.08</v>
      </c>
    </row>
    <row r="10" spans="1:5">
      <c r="A10" s="160" t="s">
        <v>38</v>
      </c>
      <c r="B10" s="192">
        <v>0.08</v>
      </c>
    </row>
    <row r="11" spans="1:5">
      <c r="A11" s="160" t="s">
        <v>22</v>
      </c>
      <c r="B11" s="192">
        <v>8.1000000000000003E-2</v>
      </c>
    </row>
    <row r="12" spans="1:5">
      <c r="A12" s="160" t="s">
        <v>37</v>
      </c>
      <c r="B12" s="192">
        <v>8.2000000000000003E-2</v>
      </c>
    </row>
    <row r="13" spans="1:5">
      <c r="A13" s="160" t="s">
        <v>47</v>
      </c>
      <c r="B13" s="192">
        <v>8.7999999999999995E-2</v>
      </c>
    </row>
    <row r="14" spans="1:5">
      <c r="A14" s="160" t="s">
        <v>61</v>
      </c>
      <c r="B14" s="192">
        <v>8.7999999999999995E-2</v>
      </c>
    </row>
    <row r="15" spans="1:5">
      <c r="A15" s="160" t="s">
        <v>34</v>
      </c>
      <c r="B15" s="192">
        <v>8.7999999999999995E-2</v>
      </c>
    </row>
    <row r="16" spans="1:5">
      <c r="A16" s="160" t="s">
        <v>31</v>
      </c>
      <c r="B16" s="192">
        <v>0.09</v>
      </c>
    </row>
    <row r="17" spans="1:5">
      <c r="A17" s="160" t="s">
        <v>28</v>
      </c>
      <c r="B17" s="192">
        <v>9.0999999999999998E-2</v>
      </c>
    </row>
    <row r="18" spans="1:5">
      <c r="A18" s="160" t="s">
        <v>59</v>
      </c>
      <c r="B18" s="192">
        <v>9.5000000000000001E-2</v>
      </c>
    </row>
    <row r="19" spans="1:5">
      <c r="A19" s="160" t="s">
        <v>71</v>
      </c>
      <c r="B19" s="192">
        <v>0.1</v>
      </c>
    </row>
    <row r="20" spans="1:5">
      <c r="A20" s="160" t="s">
        <v>27</v>
      </c>
      <c r="B20" s="192">
        <v>0.1</v>
      </c>
    </row>
    <row r="21" spans="1:5">
      <c r="A21" s="160" t="s">
        <v>45</v>
      </c>
      <c r="B21" s="192">
        <v>0.10199999999999999</v>
      </c>
    </row>
    <row r="22" spans="1:5">
      <c r="A22" s="160" t="s">
        <v>30</v>
      </c>
      <c r="B22" s="192">
        <v>0.10299999999999999</v>
      </c>
    </row>
    <row r="23" spans="1:5">
      <c r="A23" s="160" t="s">
        <v>40</v>
      </c>
      <c r="B23" s="192">
        <v>0.10299999999999999</v>
      </c>
      <c r="D23" s="43"/>
      <c r="E23" s="194"/>
    </row>
    <row r="24" spans="1:5">
      <c r="A24" s="160" t="s">
        <v>43</v>
      </c>
      <c r="B24" s="192">
        <v>0.105</v>
      </c>
    </row>
    <row r="25" spans="1:5">
      <c r="A25" s="160" t="s">
        <v>65</v>
      </c>
      <c r="B25" s="192">
        <v>0.108</v>
      </c>
    </row>
    <row r="26" spans="1:5">
      <c r="A26" s="160" t="s">
        <v>23</v>
      </c>
      <c r="B26" s="192">
        <v>0.108</v>
      </c>
    </row>
    <row r="27" spans="1:5">
      <c r="A27" s="160" t="s">
        <v>53</v>
      </c>
      <c r="B27" s="192">
        <v>0.111</v>
      </c>
    </row>
    <row r="28" spans="1:5">
      <c r="A28" s="160" t="s">
        <v>50</v>
      </c>
      <c r="B28" s="192">
        <v>0.111</v>
      </c>
    </row>
    <row r="29" spans="1:5">
      <c r="A29" s="160" t="s">
        <v>58</v>
      </c>
      <c r="B29" s="192">
        <v>0.114</v>
      </c>
    </row>
    <row r="30" spans="1:5">
      <c r="A30" s="160" t="s">
        <v>48</v>
      </c>
      <c r="B30" s="192">
        <v>0.11799999999999999</v>
      </c>
    </row>
    <row r="31" spans="1:5">
      <c r="A31" s="160" t="s">
        <v>68</v>
      </c>
      <c r="B31" s="192">
        <v>0.123</v>
      </c>
    </row>
    <row r="32" spans="1:5">
      <c r="A32" s="160" t="s">
        <v>32</v>
      </c>
      <c r="B32" s="192">
        <v>0.127</v>
      </c>
    </row>
    <row r="33" spans="1:2">
      <c r="A33" s="160" t="s">
        <v>51</v>
      </c>
      <c r="B33" s="192">
        <v>0.127</v>
      </c>
    </row>
    <row r="34" spans="1:2">
      <c r="A34" s="160" t="s">
        <v>29</v>
      </c>
      <c r="B34" s="192">
        <v>0.128</v>
      </c>
    </row>
    <row r="35" spans="1:2">
      <c r="A35" s="160" t="s">
        <v>35</v>
      </c>
      <c r="B35" s="192">
        <v>0.129</v>
      </c>
    </row>
    <row r="36" spans="1:2">
      <c r="A36" s="160" t="s">
        <v>25</v>
      </c>
      <c r="B36" s="192">
        <v>0.13200000000000001</v>
      </c>
    </row>
    <row r="37" spans="1:2">
      <c r="A37" s="160" t="s">
        <v>41</v>
      </c>
      <c r="B37" s="192">
        <v>0.13400000000000001</v>
      </c>
    </row>
    <row r="38" spans="1:2">
      <c r="A38" s="160" t="s">
        <v>64</v>
      </c>
      <c r="B38" s="192">
        <v>0.14399999999999999</v>
      </c>
    </row>
    <row r="39" spans="1:2">
      <c r="A39" s="160" t="s">
        <v>24</v>
      </c>
      <c r="B39" s="192">
        <v>0.14399999999999999</v>
      </c>
    </row>
    <row r="40" spans="1:2">
      <c r="A40" s="160" t="s">
        <v>67</v>
      </c>
      <c r="B40" s="192">
        <v>0.19500000000000001</v>
      </c>
    </row>
    <row r="41" spans="1:2" ht="13">
      <c r="A41" s="245" t="s">
        <v>70</v>
      </c>
      <c r="B41" s="246">
        <v>0.20699999999999999</v>
      </c>
    </row>
  </sheetData>
  <pageMargins left="0.7" right="0.7" top="0.75" bottom="0.75" header="0.3" footer="0.3"/>
  <pageSetup orientation="portrait" horizontalDpi="1200" verticalDpi="120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E86A0-1AD5-469A-8540-1F2E4175A48D}">
  <dimension ref="A1:C23"/>
  <sheetViews>
    <sheetView zoomScaleNormal="100" workbookViewId="0"/>
  </sheetViews>
  <sheetFormatPr defaultColWidth="9.1796875" defaultRowHeight="12.5"/>
  <cols>
    <col min="1" max="1" width="9.1796875" style="2"/>
    <col min="2" max="2" width="30.453125" style="2" bestFit="1" customWidth="1"/>
    <col min="3" max="3" width="44.453125" style="2" bestFit="1" customWidth="1"/>
    <col min="4" max="258" width="9.1796875" style="2"/>
    <col min="259" max="259" width="55.1796875" style="2" bestFit="1" customWidth="1"/>
    <col min="260" max="514" width="9.1796875" style="2"/>
    <col min="515" max="515" width="55.1796875" style="2" bestFit="1" customWidth="1"/>
    <col min="516" max="770" width="9.1796875" style="2"/>
    <col min="771" max="771" width="55.1796875" style="2" bestFit="1" customWidth="1"/>
    <col min="772" max="1026" width="9.1796875" style="2"/>
    <col min="1027" max="1027" width="55.1796875" style="2" bestFit="1" customWidth="1"/>
    <col min="1028" max="1282" width="9.1796875" style="2"/>
    <col min="1283" max="1283" width="55.1796875" style="2" bestFit="1" customWidth="1"/>
    <col min="1284" max="1538" width="9.1796875" style="2"/>
    <col min="1539" max="1539" width="55.1796875" style="2" bestFit="1" customWidth="1"/>
    <col min="1540" max="1794" width="9.1796875" style="2"/>
    <col min="1795" max="1795" width="55.1796875" style="2" bestFit="1" customWidth="1"/>
    <col min="1796" max="2050" width="9.1796875" style="2"/>
    <col min="2051" max="2051" width="55.1796875" style="2" bestFit="1" customWidth="1"/>
    <col min="2052" max="2306" width="9.1796875" style="2"/>
    <col min="2307" max="2307" width="55.1796875" style="2" bestFit="1" customWidth="1"/>
    <col min="2308" max="2562" width="9.1796875" style="2"/>
    <col min="2563" max="2563" width="55.1796875" style="2" bestFit="1" customWidth="1"/>
    <col min="2564" max="2818" width="9.1796875" style="2"/>
    <col min="2819" max="2819" width="55.1796875" style="2" bestFit="1" customWidth="1"/>
    <col min="2820" max="3074" width="9.1796875" style="2"/>
    <col min="3075" max="3075" width="55.1796875" style="2" bestFit="1" customWidth="1"/>
    <col min="3076" max="3330" width="9.1796875" style="2"/>
    <col min="3331" max="3331" width="55.1796875" style="2" bestFit="1" customWidth="1"/>
    <col min="3332" max="3586" width="9.1796875" style="2"/>
    <col min="3587" max="3587" width="55.1796875" style="2" bestFit="1" customWidth="1"/>
    <col min="3588" max="3842" width="9.1796875" style="2"/>
    <col min="3843" max="3843" width="55.1796875" style="2" bestFit="1" customWidth="1"/>
    <col min="3844" max="4098" width="9.1796875" style="2"/>
    <col min="4099" max="4099" width="55.1796875" style="2" bestFit="1" customWidth="1"/>
    <col min="4100" max="4354" width="9.1796875" style="2"/>
    <col min="4355" max="4355" width="55.1796875" style="2" bestFit="1" customWidth="1"/>
    <col min="4356" max="4610" width="9.1796875" style="2"/>
    <col min="4611" max="4611" width="55.1796875" style="2" bestFit="1" customWidth="1"/>
    <col min="4612" max="4866" width="9.1796875" style="2"/>
    <col min="4867" max="4867" width="55.1796875" style="2" bestFit="1" customWidth="1"/>
    <col min="4868" max="5122" width="9.1796875" style="2"/>
    <col min="5123" max="5123" width="55.1796875" style="2" bestFit="1" customWidth="1"/>
    <col min="5124" max="5378" width="9.1796875" style="2"/>
    <col min="5379" max="5379" width="55.1796875" style="2" bestFit="1" customWidth="1"/>
    <col min="5380" max="5634" width="9.1796875" style="2"/>
    <col min="5635" max="5635" width="55.1796875" style="2" bestFit="1" customWidth="1"/>
    <col min="5636" max="5890" width="9.1796875" style="2"/>
    <col min="5891" max="5891" width="55.1796875" style="2" bestFit="1" customWidth="1"/>
    <col min="5892" max="6146" width="9.1796875" style="2"/>
    <col min="6147" max="6147" width="55.1796875" style="2" bestFit="1" customWidth="1"/>
    <col min="6148" max="6402" width="9.1796875" style="2"/>
    <col min="6403" max="6403" width="55.1796875" style="2" bestFit="1" customWidth="1"/>
    <col min="6404" max="6658" width="9.1796875" style="2"/>
    <col min="6659" max="6659" width="55.1796875" style="2" bestFit="1" customWidth="1"/>
    <col min="6660" max="6914" width="9.1796875" style="2"/>
    <col min="6915" max="6915" width="55.1796875" style="2" bestFit="1" customWidth="1"/>
    <col min="6916" max="7170" width="9.1796875" style="2"/>
    <col min="7171" max="7171" width="55.1796875" style="2" bestFit="1" customWidth="1"/>
    <col min="7172" max="7426" width="9.1796875" style="2"/>
    <col min="7427" max="7427" width="55.1796875" style="2" bestFit="1" customWidth="1"/>
    <col min="7428" max="7682" width="9.1796875" style="2"/>
    <col min="7683" max="7683" width="55.1796875" style="2" bestFit="1" customWidth="1"/>
    <col min="7684" max="7938" width="9.1796875" style="2"/>
    <col min="7939" max="7939" width="55.1796875" style="2" bestFit="1" customWidth="1"/>
    <col min="7940" max="8194" width="9.1796875" style="2"/>
    <col min="8195" max="8195" width="55.1796875" style="2" bestFit="1" customWidth="1"/>
    <col min="8196" max="8450" width="9.1796875" style="2"/>
    <col min="8451" max="8451" width="55.1796875" style="2" bestFit="1" customWidth="1"/>
    <col min="8452" max="8706" width="9.1796875" style="2"/>
    <col min="8707" max="8707" width="55.1796875" style="2" bestFit="1" customWidth="1"/>
    <col min="8708" max="8962" width="9.1796875" style="2"/>
    <col min="8963" max="8963" width="55.1796875" style="2" bestFit="1" customWidth="1"/>
    <col min="8964" max="9218" width="9.1796875" style="2"/>
    <col min="9219" max="9219" width="55.1796875" style="2" bestFit="1" customWidth="1"/>
    <col min="9220" max="9474" width="9.1796875" style="2"/>
    <col min="9475" max="9475" width="55.1796875" style="2" bestFit="1" customWidth="1"/>
    <col min="9476" max="9730" width="9.1796875" style="2"/>
    <col min="9731" max="9731" width="55.1796875" style="2" bestFit="1" customWidth="1"/>
    <col min="9732" max="9986" width="9.1796875" style="2"/>
    <col min="9987" max="9987" width="55.1796875" style="2" bestFit="1" customWidth="1"/>
    <col min="9988" max="10242" width="9.1796875" style="2"/>
    <col min="10243" max="10243" width="55.1796875" style="2" bestFit="1" customWidth="1"/>
    <col min="10244" max="10498" width="9.1796875" style="2"/>
    <col min="10499" max="10499" width="55.1796875" style="2" bestFit="1" customWidth="1"/>
    <col min="10500" max="10754" width="9.1796875" style="2"/>
    <col min="10755" max="10755" width="55.1796875" style="2" bestFit="1" customWidth="1"/>
    <col min="10756" max="11010" width="9.1796875" style="2"/>
    <col min="11011" max="11011" width="55.1796875" style="2" bestFit="1" customWidth="1"/>
    <col min="11012" max="11266" width="9.1796875" style="2"/>
    <col min="11267" max="11267" width="55.1796875" style="2" bestFit="1" customWidth="1"/>
    <col min="11268" max="11522" width="9.1796875" style="2"/>
    <col min="11523" max="11523" width="55.1796875" style="2" bestFit="1" customWidth="1"/>
    <col min="11524" max="11778" width="9.1796875" style="2"/>
    <col min="11779" max="11779" width="55.1796875" style="2" bestFit="1" customWidth="1"/>
    <col min="11780" max="12034" width="9.1796875" style="2"/>
    <col min="12035" max="12035" width="55.1796875" style="2" bestFit="1" customWidth="1"/>
    <col min="12036" max="12290" width="9.1796875" style="2"/>
    <col min="12291" max="12291" width="55.1796875" style="2" bestFit="1" customWidth="1"/>
    <col min="12292" max="12546" width="9.1796875" style="2"/>
    <col min="12547" max="12547" width="55.1796875" style="2" bestFit="1" customWidth="1"/>
    <col min="12548" max="12802" width="9.1796875" style="2"/>
    <col min="12803" max="12803" width="55.1796875" style="2" bestFit="1" customWidth="1"/>
    <col min="12804" max="13058" width="9.1796875" style="2"/>
    <col min="13059" max="13059" width="55.1796875" style="2" bestFit="1" customWidth="1"/>
    <col min="13060" max="13314" width="9.1796875" style="2"/>
    <col min="13315" max="13315" width="55.1796875" style="2" bestFit="1" customWidth="1"/>
    <col min="13316" max="13570" width="9.1796875" style="2"/>
    <col min="13571" max="13571" width="55.1796875" style="2" bestFit="1" customWidth="1"/>
    <col min="13572" max="13826" width="9.1796875" style="2"/>
    <col min="13827" max="13827" width="55.1796875" style="2" bestFit="1" customWidth="1"/>
    <col min="13828" max="14082" width="9.1796875" style="2"/>
    <col min="14083" max="14083" width="55.1796875" style="2" bestFit="1" customWidth="1"/>
    <col min="14084" max="14338" width="9.1796875" style="2"/>
    <col min="14339" max="14339" width="55.1796875" style="2" bestFit="1" customWidth="1"/>
    <col min="14340" max="14594" width="9.1796875" style="2"/>
    <col min="14595" max="14595" width="55.1796875" style="2" bestFit="1" customWidth="1"/>
    <col min="14596" max="14850" width="9.1796875" style="2"/>
    <col min="14851" max="14851" width="55.1796875" style="2" bestFit="1" customWidth="1"/>
    <col min="14852" max="15106" width="9.1796875" style="2"/>
    <col min="15107" max="15107" width="55.1796875" style="2" bestFit="1" customWidth="1"/>
    <col min="15108" max="15362" width="9.1796875" style="2"/>
    <col min="15363" max="15363" width="55.1796875" style="2" bestFit="1" customWidth="1"/>
    <col min="15364" max="15618" width="9.1796875" style="2"/>
    <col min="15619" max="15619" width="55.1796875" style="2" bestFit="1" customWidth="1"/>
    <col min="15620" max="15874" width="9.1796875" style="2"/>
    <col min="15875" max="15875" width="55.1796875" style="2" bestFit="1" customWidth="1"/>
    <col min="15876" max="16130" width="9.1796875" style="2"/>
    <col min="16131" max="16131" width="55.1796875" style="2" bestFit="1" customWidth="1"/>
    <col min="16132" max="16384" width="9.1796875" style="2"/>
  </cols>
  <sheetData>
    <row r="1" spans="1:3" ht="13">
      <c r="A1" s="1" t="s">
        <v>270</v>
      </c>
    </row>
    <row r="3" spans="1:3" ht="13">
      <c r="A3" s="3" t="s">
        <v>72</v>
      </c>
      <c r="B3" s="3" t="s">
        <v>73</v>
      </c>
      <c r="C3" s="3" t="s">
        <v>340</v>
      </c>
    </row>
    <row r="4" spans="1:3">
      <c r="A4" s="6">
        <v>1</v>
      </c>
      <c r="B4" s="47" t="s">
        <v>75</v>
      </c>
      <c r="C4" s="272">
        <v>1291.5</v>
      </c>
    </row>
    <row r="5" spans="1:3">
      <c r="A5" s="4">
        <v>2</v>
      </c>
      <c r="B5" s="49" t="s">
        <v>76</v>
      </c>
      <c r="C5" s="273">
        <v>1336</v>
      </c>
    </row>
    <row r="6" spans="1:3">
      <c r="A6" s="4">
        <v>3</v>
      </c>
      <c r="B6" s="49" t="s">
        <v>77</v>
      </c>
      <c r="C6" s="273">
        <v>2044</v>
      </c>
    </row>
    <row r="7" spans="1:3">
      <c r="A7" s="4">
        <v>4</v>
      </c>
      <c r="B7" s="49" t="s">
        <v>78</v>
      </c>
      <c r="C7" s="273">
        <v>1962</v>
      </c>
    </row>
    <row r="8" spans="1:3">
      <c r="A8" s="4">
        <v>5</v>
      </c>
      <c r="B8" s="49" t="s">
        <v>79</v>
      </c>
      <c r="C8" s="273">
        <v>2122</v>
      </c>
    </row>
    <row r="9" spans="1:3">
      <c r="A9" s="4">
        <v>6</v>
      </c>
      <c r="B9" s="49" t="s">
        <v>80</v>
      </c>
      <c r="C9" s="273">
        <v>1817.5</v>
      </c>
    </row>
    <row r="10" spans="1:3">
      <c r="A10" s="4">
        <v>7</v>
      </c>
      <c r="B10" s="49" t="s">
        <v>81</v>
      </c>
      <c r="C10" s="273">
        <v>2013</v>
      </c>
    </row>
    <row r="11" spans="1:3">
      <c r="A11" s="4">
        <v>8</v>
      </c>
      <c r="B11" s="49" t="s">
        <v>82</v>
      </c>
      <c r="C11" s="273">
        <v>1913</v>
      </c>
    </row>
    <row r="12" spans="1:3">
      <c r="A12" s="4">
        <v>9</v>
      </c>
      <c r="B12" s="49" t="s">
        <v>83</v>
      </c>
      <c r="C12" s="273">
        <v>1982</v>
      </c>
    </row>
    <row r="13" spans="1:3">
      <c r="A13" s="4">
        <v>10</v>
      </c>
      <c r="B13" s="49" t="s">
        <v>84</v>
      </c>
      <c r="C13" s="273">
        <v>2119</v>
      </c>
    </row>
    <row r="14" spans="1:3">
      <c r="A14" s="4">
        <v>11</v>
      </c>
      <c r="B14" s="49" t="s">
        <v>85</v>
      </c>
      <c r="C14" s="273">
        <v>2102.5</v>
      </c>
    </row>
    <row r="15" spans="1:3">
      <c r="A15" s="4">
        <v>12</v>
      </c>
      <c r="B15" s="49" t="s">
        <v>86</v>
      </c>
      <c r="C15" s="273">
        <v>2658.5</v>
      </c>
    </row>
    <row r="16" spans="1:3">
      <c r="A16" s="4">
        <v>13</v>
      </c>
      <c r="B16" s="49" t="s">
        <v>87</v>
      </c>
      <c r="C16" s="273">
        <v>2437.5</v>
      </c>
    </row>
    <row r="17" spans="1:3">
      <c r="A17" s="4">
        <v>14</v>
      </c>
      <c r="B17" s="49" t="s">
        <v>88</v>
      </c>
      <c r="C17" s="273">
        <v>2402</v>
      </c>
    </row>
    <row r="18" spans="1:3">
      <c r="A18" s="4">
        <v>15</v>
      </c>
      <c r="B18" s="49" t="s">
        <v>89</v>
      </c>
      <c r="C18" s="273">
        <v>2781.5</v>
      </c>
    </row>
    <row r="19" spans="1:3">
      <c r="A19" s="4">
        <v>16</v>
      </c>
      <c r="B19" s="49" t="s">
        <v>90</v>
      </c>
      <c r="C19" s="273">
        <v>2743</v>
      </c>
    </row>
    <row r="20" spans="1:3">
      <c r="A20" s="4">
        <v>17</v>
      </c>
      <c r="B20" s="49" t="s">
        <v>91</v>
      </c>
      <c r="C20" s="273">
        <v>2758</v>
      </c>
    </row>
    <row r="21" spans="1:3">
      <c r="A21" s="4">
        <v>18</v>
      </c>
      <c r="B21" s="49" t="s">
        <v>92</v>
      </c>
      <c r="C21" s="273">
        <v>1545</v>
      </c>
    </row>
    <row r="22" spans="1:3">
      <c r="A22" s="5">
        <v>19</v>
      </c>
      <c r="B22" s="51" t="s">
        <v>93</v>
      </c>
      <c r="C22" s="274">
        <v>1995</v>
      </c>
    </row>
    <row r="23" spans="1:3">
      <c r="A23" s="275"/>
      <c r="B23" s="276" t="s">
        <v>178</v>
      </c>
      <c r="C23" s="274">
        <v>2271</v>
      </c>
    </row>
  </sheetData>
  <pageMargins left="0.7" right="0.7" top="0.75" bottom="0.75" header="0.3" footer="0.3"/>
  <pageSetup orientation="portrait" horizontalDpi="1200" verticalDpi="120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B5A295-A147-4BCA-B975-C05FBED33A0B}">
  <dimension ref="A1:AP41"/>
  <sheetViews>
    <sheetView workbookViewId="0"/>
  </sheetViews>
  <sheetFormatPr defaultColWidth="9.1796875" defaultRowHeight="12.5"/>
  <cols>
    <col min="1" max="1" width="15.1796875" style="2" customWidth="1"/>
    <col min="2" max="2" width="55.1796875" style="2" bestFit="1" customWidth="1"/>
    <col min="3" max="256" width="9.1796875" style="2"/>
    <col min="257" max="257" width="15.1796875" style="2" customWidth="1"/>
    <col min="258" max="258" width="55.1796875" style="2" bestFit="1" customWidth="1"/>
    <col min="259" max="512" width="9.1796875" style="2"/>
    <col min="513" max="513" width="15.1796875" style="2" customWidth="1"/>
    <col min="514" max="514" width="55.1796875" style="2" bestFit="1" customWidth="1"/>
    <col min="515" max="768" width="9.1796875" style="2"/>
    <col min="769" max="769" width="15.1796875" style="2" customWidth="1"/>
    <col min="770" max="770" width="55.1796875" style="2" bestFit="1" customWidth="1"/>
    <col min="771" max="1024" width="9.1796875" style="2"/>
    <col min="1025" max="1025" width="15.1796875" style="2" customWidth="1"/>
    <col min="1026" max="1026" width="55.1796875" style="2" bestFit="1" customWidth="1"/>
    <col min="1027" max="1280" width="9.1796875" style="2"/>
    <col min="1281" max="1281" width="15.1796875" style="2" customWidth="1"/>
    <col min="1282" max="1282" width="55.1796875" style="2" bestFit="1" customWidth="1"/>
    <col min="1283" max="1536" width="9.1796875" style="2"/>
    <col min="1537" max="1537" width="15.1796875" style="2" customWidth="1"/>
    <col min="1538" max="1538" width="55.1796875" style="2" bestFit="1" customWidth="1"/>
    <col min="1539" max="1792" width="9.1796875" style="2"/>
    <col min="1793" max="1793" width="15.1796875" style="2" customWidth="1"/>
    <col min="1794" max="1794" width="55.1796875" style="2" bestFit="1" customWidth="1"/>
    <col min="1795" max="2048" width="9.1796875" style="2"/>
    <col min="2049" max="2049" width="15.1796875" style="2" customWidth="1"/>
    <col min="2050" max="2050" width="55.1796875" style="2" bestFit="1" customWidth="1"/>
    <col min="2051" max="2304" width="9.1796875" style="2"/>
    <col min="2305" max="2305" width="15.1796875" style="2" customWidth="1"/>
    <col min="2306" max="2306" width="55.1796875" style="2" bestFit="1" customWidth="1"/>
    <col min="2307" max="2560" width="9.1796875" style="2"/>
    <col min="2561" max="2561" width="15.1796875" style="2" customWidth="1"/>
    <col min="2562" max="2562" width="55.1796875" style="2" bestFit="1" customWidth="1"/>
    <col min="2563" max="2816" width="9.1796875" style="2"/>
    <col min="2817" max="2817" width="15.1796875" style="2" customWidth="1"/>
    <col min="2818" max="2818" width="55.1796875" style="2" bestFit="1" customWidth="1"/>
    <col min="2819" max="3072" width="9.1796875" style="2"/>
    <col min="3073" max="3073" width="15.1796875" style="2" customWidth="1"/>
    <col min="3074" max="3074" width="55.1796875" style="2" bestFit="1" customWidth="1"/>
    <col min="3075" max="3328" width="9.1796875" style="2"/>
    <col min="3329" max="3329" width="15.1796875" style="2" customWidth="1"/>
    <col min="3330" max="3330" width="55.1796875" style="2" bestFit="1" customWidth="1"/>
    <col min="3331" max="3584" width="9.1796875" style="2"/>
    <col min="3585" max="3585" width="15.1796875" style="2" customWidth="1"/>
    <col min="3586" max="3586" width="55.1796875" style="2" bestFit="1" customWidth="1"/>
    <col min="3587" max="3840" width="9.1796875" style="2"/>
    <col min="3841" max="3841" width="15.1796875" style="2" customWidth="1"/>
    <col min="3842" max="3842" width="55.1796875" style="2" bestFit="1" customWidth="1"/>
    <col min="3843" max="4096" width="9.1796875" style="2"/>
    <col min="4097" max="4097" width="15.1796875" style="2" customWidth="1"/>
    <col min="4098" max="4098" width="55.1796875" style="2" bestFit="1" customWidth="1"/>
    <col min="4099" max="4352" width="9.1796875" style="2"/>
    <col min="4353" max="4353" width="15.1796875" style="2" customWidth="1"/>
    <col min="4354" max="4354" width="55.1796875" style="2" bestFit="1" customWidth="1"/>
    <col min="4355" max="4608" width="9.1796875" style="2"/>
    <col min="4609" max="4609" width="15.1796875" style="2" customWidth="1"/>
    <col min="4610" max="4610" width="55.1796875" style="2" bestFit="1" customWidth="1"/>
    <col min="4611" max="4864" width="9.1796875" style="2"/>
    <col min="4865" max="4865" width="15.1796875" style="2" customWidth="1"/>
    <col min="4866" max="4866" width="55.1796875" style="2" bestFit="1" customWidth="1"/>
    <col min="4867" max="5120" width="9.1796875" style="2"/>
    <col min="5121" max="5121" width="15.1796875" style="2" customWidth="1"/>
    <col min="5122" max="5122" width="55.1796875" style="2" bestFit="1" customWidth="1"/>
    <col min="5123" max="5376" width="9.1796875" style="2"/>
    <col min="5377" max="5377" width="15.1796875" style="2" customWidth="1"/>
    <col min="5378" max="5378" width="55.1796875" style="2" bestFit="1" customWidth="1"/>
    <col min="5379" max="5632" width="9.1796875" style="2"/>
    <col min="5633" max="5633" width="15.1796875" style="2" customWidth="1"/>
    <col min="5634" max="5634" width="55.1796875" style="2" bestFit="1" customWidth="1"/>
    <col min="5635" max="5888" width="9.1796875" style="2"/>
    <col min="5889" max="5889" width="15.1796875" style="2" customWidth="1"/>
    <col min="5890" max="5890" width="55.1796875" style="2" bestFit="1" customWidth="1"/>
    <col min="5891" max="6144" width="9.1796875" style="2"/>
    <col min="6145" max="6145" width="15.1796875" style="2" customWidth="1"/>
    <col min="6146" max="6146" width="55.1796875" style="2" bestFit="1" customWidth="1"/>
    <col min="6147" max="6400" width="9.1796875" style="2"/>
    <col min="6401" max="6401" width="15.1796875" style="2" customWidth="1"/>
    <col min="6402" max="6402" width="55.1796875" style="2" bestFit="1" customWidth="1"/>
    <col min="6403" max="6656" width="9.1796875" style="2"/>
    <col min="6657" max="6657" width="15.1796875" style="2" customWidth="1"/>
    <col min="6658" max="6658" width="55.1796875" style="2" bestFit="1" customWidth="1"/>
    <col min="6659" max="6912" width="9.1796875" style="2"/>
    <col min="6913" max="6913" width="15.1796875" style="2" customWidth="1"/>
    <col min="6914" max="6914" width="55.1796875" style="2" bestFit="1" customWidth="1"/>
    <col min="6915" max="7168" width="9.1796875" style="2"/>
    <col min="7169" max="7169" width="15.1796875" style="2" customWidth="1"/>
    <col min="7170" max="7170" width="55.1796875" style="2" bestFit="1" customWidth="1"/>
    <col min="7171" max="7424" width="9.1796875" style="2"/>
    <col min="7425" max="7425" width="15.1796875" style="2" customWidth="1"/>
    <col min="7426" max="7426" width="55.1796875" style="2" bestFit="1" customWidth="1"/>
    <col min="7427" max="7680" width="9.1796875" style="2"/>
    <col min="7681" max="7681" width="15.1796875" style="2" customWidth="1"/>
    <col min="7682" max="7682" width="55.1796875" style="2" bestFit="1" customWidth="1"/>
    <col min="7683" max="7936" width="9.1796875" style="2"/>
    <col min="7937" max="7937" width="15.1796875" style="2" customWidth="1"/>
    <col min="7938" max="7938" width="55.1796875" style="2" bestFit="1" customWidth="1"/>
    <col min="7939" max="8192" width="9.1796875" style="2"/>
    <col min="8193" max="8193" width="15.1796875" style="2" customWidth="1"/>
    <col min="8194" max="8194" width="55.1796875" style="2" bestFit="1" customWidth="1"/>
    <col min="8195" max="8448" width="9.1796875" style="2"/>
    <col min="8449" max="8449" width="15.1796875" style="2" customWidth="1"/>
    <col min="8450" max="8450" width="55.1796875" style="2" bestFit="1" customWidth="1"/>
    <col min="8451" max="8704" width="9.1796875" style="2"/>
    <col min="8705" max="8705" width="15.1796875" style="2" customWidth="1"/>
    <col min="8706" max="8706" width="55.1796875" style="2" bestFit="1" customWidth="1"/>
    <col min="8707" max="8960" width="9.1796875" style="2"/>
    <col min="8961" max="8961" width="15.1796875" style="2" customWidth="1"/>
    <col min="8962" max="8962" width="55.1796875" style="2" bestFit="1" customWidth="1"/>
    <col min="8963" max="9216" width="9.1796875" style="2"/>
    <col min="9217" max="9217" width="15.1796875" style="2" customWidth="1"/>
    <col min="9218" max="9218" width="55.1796875" style="2" bestFit="1" customWidth="1"/>
    <col min="9219" max="9472" width="9.1796875" style="2"/>
    <col min="9473" max="9473" width="15.1796875" style="2" customWidth="1"/>
    <col min="9474" max="9474" width="55.1796875" style="2" bestFit="1" customWidth="1"/>
    <col min="9475" max="9728" width="9.1796875" style="2"/>
    <col min="9729" max="9729" width="15.1796875" style="2" customWidth="1"/>
    <col min="9730" max="9730" width="55.1796875" style="2" bestFit="1" customWidth="1"/>
    <col min="9731" max="9984" width="9.1796875" style="2"/>
    <col min="9985" max="9985" width="15.1796875" style="2" customWidth="1"/>
    <col min="9986" max="9986" width="55.1796875" style="2" bestFit="1" customWidth="1"/>
    <col min="9987" max="10240" width="9.1796875" style="2"/>
    <col min="10241" max="10241" width="15.1796875" style="2" customWidth="1"/>
    <col min="10242" max="10242" width="55.1796875" style="2" bestFit="1" customWidth="1"/>
    <col min="10243" max="10496" width="9.1796875" style="2"/>
    <col min="10497" max="10497" width="15.1796875" style="2" customWidth="1"/>
    <col min="10498" max="10498" width="55.1796875" style="2" bestFit="1" customWidth="1"/>
    <col min="10499" max="10752" width="9.1796875" style="2"/>
    <col min="10753" max="10753" width="15.1796875" style="2" customWidth="1"/>
    <col min="10754" max="10754" width="55.1796875" style="2" bestFit="1" customWidth="1"/>
    <col min="10755" max="11008" width="9.1796875" style="2"/>
    <col min="11009" max="11009" width="15.1796875" style="2" customWidth="1"/>
    <col min="11010" max="11010" width="55.1796875" style="2" bestFit="1" customWidth="1"/>
    <col min="11011" max="11264" width="9.1796875" style="2"/>
    <col min="11265" max="11265" width="15.1796875" style="2" customWidth="1"/>
    <col min="11266" max="11266" width="55.1796875" style="2" bestFit="1" customWidth="1"/>
    <col min="11267" max="11520" width="9.1796875" style="2"/>
    <col min="11521" max="11521" width="15.1796875" style="2" customWidth="1"/>
    <col min="11522" max="11522" width="55.1796875" style="2" bestFit="1" customWidth="1"/>
    <col min="11523" max="11776" width="9.1796875" style="2"/>
    <col min="11777" max="11777" width="15.1796875" style="2" customWidth="1"/>
    <col min="11778" max="11778" width="55.1796875" style="2" bestFit="1" customWidth="1"/>
    <col min="11779" max="12032" width="9.1796875" style="2"/>
    <col min="12033" max="12033" width="15.1796875" style="2" customWidth="1"/>
    <col min="12034" max="12034" width="55.1796875" style="2" bestFit="1" customWidth="1"/>
    <col min="12035" max="12288" width="9.1796875" style="2"/>
    <col min="12289" max="12289" width="15.1796875" style="2" customWidth="1"/>
    <col min="12290" max="12290" width="55.1796875" style="2" bestFit="1" customWidth="1"/>
    <col min="12291" max="12544" width="9.1796875" style="2"/>
    <col min="12545" max="12545" width="15.1796875" style="2" customWidth="1"/>
    <col min="12546" max="12546" width="55.1796875" style="2" bestFit="1" customWidth="1"/>
    <col min="12547" max="12800" width="9.1796875" style="2"/>
    <col min="12801" max="12801" width="15.1796875" style="2" customWidth="1"/>
    <col min="12802" max="12802" width="55.1796875" style="2" bestFit="1" customWidth="1"/>
    <col min="12803" max="13056" width="9.1796875" style="2"/>
    <col min="13057" max="13057" width="15.1796875" style="2" customWidth="1"/>
    <col min="13058" max="13058" width="55.1796875" style="2" bestFit="1" customWidth="1"/>
    <col min="13059" max="13312" width="9.1796875" style="2"/>
    <col min="13313" max="13313" width="15.1796875" style="2" customWidth="1"/>
    <col min="13314" max="13314" width="55.1796875" style="2" bestFit="1" customWidth="1"/>
    <col min="13315" max="13568" width="9.1796875" style="2"/>
    <col min="13569" max="13569" width="15.1796875" style="2" customWidth="1"/>
    <col min="13570" max="13570" width="55.1796875" style="2" bestFit="1" customWidth="1"/>
    <col min="13571" max="13824" width="9.1796875" style="2"/>
    <col min="13825" max="13825" width="15.1796875" style="2" customWidth="1"/>
    <col min="13826" max="13826" width="55.1796875" style="2" bestFit="1" customWidth="1"/>
    <col min="13827" max="14080" width="9.1796875" style="2"/>
    <col min="14081" max="14081" width="15.1796875" style="2" customWidth="1"/>
    <col min="14082" max="14082" width="55.1796875" style="2" bestFit="1" customWidth="1"/>
    <col min="14083" max="14336" width="9.1796875" style="2"/>
    <col min="14337" max="14337" width="15.1796875" style="2" customWidth="1"/>
    <col min="14338" max="14338" width="55.1796875" style="2" bestFit="1" customWidth="1"/>
    <col min="14339" max="14592" width="9.1796875" style="2"/>
    <col min="14593" max="14593" width="15.1796875" style="2" customWidth="1"/>
    <col min="14594" max="14594" width="55.1796875" style="2" bestFit="1" customWidth="1"/>
    <col min="14595" max="14848" width="9.1796875" style="2"/>
    <col min="14849" max="14849" width="15.1796875" style="2" customWidth="1"/>
    <col min="14850" max="14850" width="55.1796875" style="2" bestFit="1" customWidth="1"/>
    <col min="14851" max="15104" width="9.1796875" style="2"/>
    <col min="15105" max="15105" width="15.1796875" style="2" customWidth="1"/>
    <col min="15106" max="15106" width="55.1796875" style="2" bestFit="1" customWidth="1"/>
    <col min="15107" max="15360" width="9.1796875" style="2"/>
    <col min="15361" max="15361" width="15.1796875" style="2" customWidth="1"/>
    <col min="15362" max="15362" width="55.1796875" style="2" bestFit="1" customWidth="1"/>
    <col min="15363" max="15616" width="9.1796875" style="2"/>
    <col min="15617" max="15617" width="15.1796875" style="2" customWidth="1"/>
    <col min="15618" max="15618" width="55.1796875" style="2" bestFit="1" customWidth="1"/>
    <col min="15619" max="15872" width="9.1796875" style="2"/>
    <col min="15873" max="15873" width="15.1796875" style="2" customWidth="1"/>
    <col min="15874" max="15874" width="55.1796875" style="2" bestFit="1" customWidth="1"/>
    <col min="15875" max="16128" width="9.1796875" style="2"/>
    <col min="16129" max="16129" width="15.1796875" style="2" customWidth="1"/>
    <col min="16130" max="16130" width="55.1796875" style="2" bestFit="1" customWidth="1"/>
    <col min="16131" max="16384" width="9.1796875" style="2"/>
  </cols>
  <sheetData>
    <row r="1" spans="1:42" ht="13">
      <c r="A1" s="1" t="s">
        <v>271</v>
      </c>
    </row>
    <row r="3" spans="1:42" ht="13">
      <c r="A3" s="121" t="s">
        <v>18</v>
      </c>
      <c r="B3" s="123" t="s">
        <v>272</v>
      </c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  <c r="AN3" s="196"/>
      <c r="AO3" s="196"/>
      <c r="AP3" s="196"/>
    </row>
    <row r="4" spans="1:42" ht="13">
      <c r="A4" s="160" t="s">
        <v>67</v>
      </c>
      <c r="B4" s="192">
        <v>6.7000000000000004E-2</v>
      </c>
      <c r="D4" s="1" t="s">
        <v>21</v>
      </c>
      <c r="E4" s="193">
        <v>8.8999999999999996E-2</v>
      </c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/>
      <c r="AO4" s="226"/>
      <c r="AP4" s="226"/>
    </row>
    <row r="5" spans="1:42">
      <c r="A5" s="197" t="s">
        <v>71</v>
      </c>
      <c r="B5" s="192">
        <v>7.8E-2</v>
      </c>
    </row>
    <row r="6" spans="1:42">
      <c r="A6" s="197" t="s">
        <v>31</v>
      </c>
      <c r="B6" s="192">
        <v>0.08</v>
      </c>
      <c r="D6" s="198"/>
    </row>
    <row r="7" spans="1:42">
      <c r="A7" s="197" t="s">
        <v>23</v>
      </c>
      <c r="B7" s="192">
        <v>0.08</v>
      </c>
    </row>
    <row r="8" spans="1:42">
      <c r="A8" s="197" t="s">
        <v>64</v>
      </c>
      <c r="B8" s="192">
        <v>0.08</v>
      </c>
    </row>
    <row r="9" spans="1:42">
      <c r="A9" s="160" t="s">
        <v>29</v>
      </c>
      <c r="B9" s="192">
        <v>8.2000000000000003E-2</v>
      </c>
    </row>
    <row r="10" spans="1:42">
      <c r="A10" s="160" t="s">
        <v>35</v>
      </c>
      <c r="B10" s="192">
        <v>8.5999999999999993E-2</v>
      </c>
    </row>
    <row r="11" spans="1:42">
      <c r="A11" s="160" t="s">
        <v>46</v>
      </c>
      <c r="B11" s="192">
        <v>8.8999999999999996E-2</v>
      </c>
    </row>
    <row r="12" spans="1:42">
      <c r="A12" s="160" t="s">
        <v>63</v>
      </c>
      <c r="B12" s="192">
        <v>8.8999999999999996E-2</v>
      </c>
    </row>
    <row r="13" spans="1:42">
      <c r="A13" s="160" t="s">
        <v>42</v>
      </c>
      <c r="B13" s="192">
        <v>8.8999999999999996E-2</v>
      </c>
    </row>
    <row r="14" spans="1:42">
      <c r="A14" s="160" t="s">
        <v>22</v>
      </c>
      <c r="B14" s="192">
        <v>8.8999999999999996E-2</v>
      </c>
    </row>
    <row r="15" spans="1:42">
      <c r="A15" s="160" t="s">
        <v>47</v>
      </c>
      <c r="B15" s="192">
        <v>8.8999999999999996E-2</v>
      </c>
    </row>
    <row r="16" spans="1:42">
      <c r="A16" s="160" t="s">
        <v>28</v>
      </c>
      <c r="B16" s="192">
        <v>8.8999999999999996E-2</v>
      </c>
    </row>
    <row r="17" spans="1:2">
      <c r="A17" s="160" t="s">
        <v>27</v>
      </c>
      <c r="B17" s="192">
        <v>8.8999999999999996E-2</v>
      </c>
    </row>
    <row r="18" spans="1:2">
      <c r="A18" s="160" t="s">
        <v>30</v>
      </c>
      <c r="B18" s="192">
        <v>8.8999999999999996E-2</v>
      </c>
    </row>
    <row r="19" spans="1:2">
      <c r="A19" s="160" t="s">
        <v>40</v>
      </c>
      <c r="B19" s="192">
        <v>8.8999999999999996E-2</v>
      </c>
    </row>
    <row r="20" spans="1:2">
      <c r="A20" s="160" t="s">
        <v>43</v>
      </c>
      <c r="B20" s="192">
        <v>8.8999999999999996E-2</v>
      </c>
    </row>
    <row r="21" spans="1:2">
      <c r="A21" s="160" t="s">
        <v>65</v>
      </c>
      <c r="B21" s="192">
        <v>8.8999999999999996E-2</v>
      </c>
    </row>
    <row r="22" spans="1:2">
      <c r="A22" s="160" t="s">
        <v>53</v>
      </c>
      <c r="B22" s="192">
        <v>8.8999999999999996E-2</v>
      </c>
    </row>
    <row r="23" spans="1:2">
      <c r="A23" s="160" t="s">
        <v>50</v>
      </c>
      <c r="B23" s="192">
        <v>8.8999999999999996E-2</v>
      </c>
    </row>
    <row r="24" spans="1:2">
      <c r="A24" s="160" t="s">
        <v>58</v>
      </c>
      <c r="B24" s="192">
        <v>8.8999999999999996E-2</v>
      </c>
    </row>
    <row r="25" spans="1:2">
      <c r="A25" s="197" t="s">
        <v>68</v>
      </c>
      <c r="B25" s="192">
        <v>8.8999999999999996E-2</v>
      </c>
    </row>
    <row r="26" spans="1:2">
      <c r="A26" s="197" t="s">
        <v>32</v>
      </c>
      <c r="B26" s="192">
        <v>8.8999999999999996E-2</v>
      </c>
    </row>
    <row r="27" spans="1:2">
      <c r="A27" s="197" t="s">
        <v>51</v>
      </c>
      <c r="B27" s="192">
        <v>8.8999999999999996E-2</v>
      </c>
    </row>
    <row r="28" spans="1:2">
      <c r="A28" s="197" t="s">
        <v>25</v>
      </c>
      <c r="B28" s="192">
        <v>8.8999999999999996E-2</v>
      </c>
    </row>
    <row r="29" spans="1:2">
      <c r="A29" s="160" t="s">
        <v>41</v>
      </c>
      <c r="B29" s="192">
        <v>8.8999999999999996E-2</v>
      </c>
    </row>
    <row r="30" spans="1:2">
      <c r="A30" s="160" t="s">
        <v>24</v>
      </c>
      <c r="B30" s="192">
        <v>8.8999999999999996E-2</v>
      </c>
    </row>
    <row r="31" spans="1:2">
      <c r="A31" s="160" t="s">
        <v>52</v>
      </c>
      <c r="B31" s="192">
        <v>9.0999999999999998E-2</v>
      </c>
    </row>
    <row r="32" spans="1:2">
      <c r="A32" s="160" t="s">
        <v>45</v>
      </c>
      <c r="B32" s="192">
        <v>9.0999999999999998E-2</v>
      </c>
    </row>
    <row r="33" spans="1:2">
      <c r="A33" s="160" t="s">
        <v>61</v>
      </c>
      <c r="B33" s="192">
        <v>9.4E-2</v>
      </c>
    </row>
    <row r="34" spans="1:2">
      <c r="A34" s="160" t="s">
        <v>34</v>
      </c>
      <c r="B34" s="192">
        <v>0.1</v>
      </c>
    </row>
    <row r="35" spans="1:2">
      <c r="A35" s="160" t="s">
        <v>54</v>
      </c>
      <c r="B35" s="192">
        <v>0.111</v>
      </c>
    </row>
    <row r="36" spans="1:2">
      <c r="A36" s="160" t="s">
        <v>48</v>
      </c>
      <c r="B36" s="192">
        <v>0.12</v>
      </c>
    </row>
    <row r="37" spans="1:2">
      <c r="A37" s="160" t="s">
        <v>59</v>
      </c>
      <c r="B37" s="192">
        <v>0.13100000000000001</v>
      </c>
    </row>
    <row r="38" spans="1:2">
      <c r="A38" s="160" t="s">
        <v>60</v>
      </c>
      <c r="B38" s="192">
        <v>0.13400000000000001</v>
      </c>
    </row>
    <row r="39" spans="1:2">
      <c r="A39" s="160" t="s">
        <v>38</v>
      </c>
      <c r="B39" s="192">
        <v>0.13800000000000001</v>
      </c>
    </row>
    <row r="40" spans="1:2" ht="13">
      <c r="A40" s="247" t="s">
        <v>70</v>
      </c>
      <c r="B40" s="248">
        <v>0.14199999999999999</v>
      </c>
    </row>
    <row r="41" spans="1:2">
      <c r="A41" s="164" t="s">
        <v>37</v>
      </c>
      <c r="B41" s="195">
        <v>0.14499999999999999</v>
      </c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"/>
  <sheetViews>
    <sheetView workbookViewId="0"/>
  </sheetViews>
  <sheetFormatPr defaultColWidth="8.7265625" defaultRowHeight="12.5"/>
  <cols>
    <col min="1" max="1" width="32.453125" style="2" customWidth="1"/>
    <col min="2" max="16384" width="8.7265625" style="2"/>
  </cols>
  <sheetData>
    <row r="1" spans="1:6" s="1" customFormat="1" ht="13">
      <c r="A1" s="1" t="s">
        <v>168</v>
      </c>
    </row>
    <row r="2" spans="1:6" s="1" customFormat="1" ht="13"/>
    <row r="3" spans="1:6" ht="13">
      <c r="B3" s="166" t="s">
        <v>169</v>
      </c>
      <c r="C3" s="166" t="s">
        <v>170</v>
      </c>
      <c r="D3" s="166" t="s">
        <v>171</v>
      </c>
      <c r="E3" s="166" t="s">
        <v>172</v>
      </c>
      <c r="F3" s="166" t="s">
        <v>173</v>
      </c>
    </row>
    <row r="4" spans="1:6" ht="13">
      <c r="A4" s="1" t="s">
        <v>158</v>
      </c>
      <c r="B4" s="167">
        <v>1</v>
      </c>
      <c r="C4" s="167">
        <v>0.92670842008626031</v>
      </c>
      <c r="D4" s="167">
        <v>0.9508488193900908</v>
      </c>
      <c r="E4" s="167">
        <v>1.0010591018114161</v>
      </c>
      <c r="F4" s="167">
        <v>1.0226383917232467</v>
      </c>
    </row>
    <row r="5" spans="1:6" ht="13">
      <c r="A5" s="1" t="s">
        <v>149</v>
      </c>
      <c r="B5" s="167">
        <v>1</v>
      </c>
      <c r="C5" s="167">
        <v>0.93871354729779732</v>
      </c>
      <c r="D5" s="167">
        <v>0.97881163820554273</v>
      </c>
      <c r="E5" s="167">
        <v>1.049942549504584</v>
      </c>
      <c r="F5" s="167">
        <v>1.0867472118959114</v>
      </c>
    </row>
    <row r="6" spans="1:6" ht="13">
      <c r="A6" s="1" t="s">
        <v>174</v>
      </c>
      <c r="B6" s="167">
        <v>1</v>
      </c>
      <c r="C6" s="167">
        <v>0.72517453328204373</v>
      </c>
      <c r="D6" s="167">
        <v>0.75411260158942017</v>
      </c>
      <c r="E6" s="167">
        <v>0.91536412594223449</v>
      </c>
      <c r="F6" s="167">
        <v>0.97262483324194215</v>
      </c>
    </row>
    <row r="7" spans="1:6" ht="13">
      <c r="A7" s="1" t="s">
        <v>147</v>
      </c>
      <c r="B7" s="167">
        <v>1</v>
      </c>
      <c r="C7" s="167">
        <v>0.91908866004263967</v>
      </c>
      <c r="D7" s="167">
        <v>0.96125673800233546</v>
      </c>
      <c r="E7" s="167">
        <v>0.9403687296351444</v>
      </c>
      <c r="F7" s="167">
        <v>0.91487238022446815</v>
      </c>
    </row>
  </sheetData>
  <pageMargins left="0.7" right="0.7" top="0.75" bottom="0.75" header="0.3" footer="0.3"/>
  <pageSetup orientation="portrait" horizontalDpi="1200" verticalDpi="120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D1355-76C5-450F-8042-46D0342C9160}">
  <dimension ref="A1:D22"/>
  <sheetViews>
    <sheetView workbookViewId="0"/>
  </sheetViews>
  <sheetFormatPr defaultColWidth="9.1796875" defaultRowHeight="12.5"/>
  <cols>
    <col min="1" max="1" width="13.81640625" style="2" customWidth="1"/>
    <col min="2" max="2" width="32.7265625" style="2" customWidth="1"/>
    <col min="3" max="3" width="24.26953125" style="2" bestFit="1" customWidth="1"/>
    <col min="4" max="4" width="23.1796875" style="2" customWidth="1"/>
    <col min="5" max="256" width="9.1796875" style="2"/>
    <col min="257" max="257" width="13" style="2" customWidth="1"/>
    <col min="258" max="258" width="32.7265625" style="2" customWidth="1"/>
    <col min="259" max="259" width="24.26953125" style="2" bestFit="1" customWidth="1"/>
    <col min="260" max="260" width="23.1796875" style="2" customWidth="1"/>
    <col min="261" max="512" width="9.1796875" style="2"/>
    <col min="513" max="513" width="13" style="2" customWidth="1"/>
    <col min="514" max="514" width="32.7265625" style="2" customWidth="1"/>
    <col min="515" max="515" width="24.26953125" style="2" bestFit="1" customWidth="1"/>
    <col min="516" max="516" width="23.1796875" style="2" customWidth="1"/>
    <col min="517" max="768" width="9.1796875" style="2"/>
    <col min="769" max="769" width="13" style="2" customWidth="1"/>
    <col min="770" max="770" width="32.7265625" style="2" customWidth="1"/>
    <col min="771" max="771" width="24.26953125" style="2" bestFit="1" customWidth="1"/>
    <col min="772" max="772" width="23.1796875" style="2" customWidth="1"/>
    <col min="773" max="1024" width="9.1796875" style="2"/>
    <col min="1025" max="1025" width="13" style="2" customWidth="1"/>
    <col min="1026" max="1026" width="32.7265625" style="2" customWidth="1"/>
    <col min="1027" max="1027" width="24.26953125" style="2" bestFit="1" customWidth="1"/>
    <col min="1028" max="1028" width="23.1796875" style="2" customWidth="1"/>
    <col min="1029" max="1280" width="9.1796875" style="2"/>
    <col min="1281" max="1281" width="13" style="2" customWidth="1"/>
    <col min="1282" max="1282" width="32.7265625" style="2" customWidth="1"/>
    <col min="1283" max="1283" width="24.26953125" style="2" bestFit="1" customWidth="1"/>
    <col min="1284" max="1284" width="23.1796875" style="2" customWidth="1"/>
    <col min="1285" max="1536" width="9.1796875" style="2"/>
    <col min="1537" max="1537" width="13" style="2" customWidth="1"/>
    <col min="1538" max="1538" width="32.7265625" style="2" customWidth="1"/>
    <col min="1539" max="1539" width="24.26953125" style="2" bestFit="1" customWidth="1"/>
    <col min="1540" max="1540" width="23.1796875" style="2" customWidth="1"/>
    <col min="1541" max="1792" width="9.1796875" style="2"/>
    <col min="1793" max="1793" width="13" style="2" customWidth="1"/>
    <col min="1794" max="1794" width="32.7265625" style="2" customWidth="1"/>
    <col min="1795" max="1795" width="24.26953125" style="2" bestFit="1" customWidth="1"/>
    <col min="1796" max="1796" width="23.1796875" style="2" customWidth="1"/>
    <col min="1797" max="2048" width="9.1796875" style="2"/>
    <col min="2049" max="2049" width="13" style="2" customWidth="1"/>
    <col min="2050" max="2050" width="32.7265625" style="2" customWidth="1"/>
    <col min="2051" max="2051" width="24.26953125" style="2" bestFit="1" customWidth="1"/>
    <col min="2052" max="2052" width="23.1796875" style="2" customWidth="1"/>
    <col min="2053" max="2304" width="9.1796875" style="2"/>
    <col min="2305" max="2305" width="13" style="2" customWidth="1"/>
    <col min="2306" max="2306" width="32.7265625" style="2" customWidth="1"/>
    <col min="2307" max="2307" width="24.26953125" style="2" bestFit="1" customWidth="1"/>
    <col min="2308" max="2308" width="23.1796875" style="2" customWidth="1"/>
    <col min="2309" max="2560" width="9.1796875" style="2"/>
    <col min="2561" max="2561" width="13" style="2" customWidth="1"/>
    <col min="2562" max="2562" width="32.7265625" style="2" customWidth="1"/>
    <col min="2563" max="2563" width="24.26953125" style="2" bestFit="1" customWidth="1"/>
    <col min="2564" max="2564" width="23.1796875" style="2" customWidth="1"/>
    <col min="2565" max="2816" width="9.1796875" style="2"/>
    <col min="2817" max="2817" width="13" style="2" customWidth="1"/>
    <col min="2818" max="2818" width="32.7265625" style="2" customWidth="1"/>
    <col min="2819" max="2819" width="24.26953125" style="2" bestFit="1" customWidth="1"/>
    <col min="2820" max="2820" width="23.1796875" style="2" customWidth="1"/>
    <col min="2821" max="3072" width="9.1796875" style="2"/>
    <col min="3073" max="3073" width="13" style="2" customWidth="1"/>
    <col min="3074" max="3074" width="32.7265625" style="2" customWidth="1"/>
    <col min="3075" max="3075" width="24.26953125" style="2" bestFit="1" customWidth="1"/>
    <col min="3076" max="3076" width="23.1796875" style="2" customWidth="1"/>
    <col min="3077" max="3328" width="9.1796875" style="2"/>
    <col min="3329" max="3329" width="13" style="2" customWidth="1"/>
    <col min="3330" max="3330" width="32.7265625" style="2" customWidth="1"/>
    <col min="3331" max="3331" width="24.26953125" style="2" bestFit="1" customWidth="1"/>
    <col min="3332" max="3332" width="23.1796875" style="2" customWidth="1"/>
    <col min="3333" max="3584" width="9.1796875" style="2"/>
    <col min="3585" max="3585" width="13" style="2" customWidth="1"/>
    <col min="3586" max="3586" width="32.7265625" style="2" customWidth="1"/>
    <col min="3587" max="3587" width="24.26953125" style="2" bestFit="1" customWidth="1"/>
    <col min="3588" max="3588" width="23.1796875" style="2" customWidth="1"/>
    <col min="3589" max="3840" width="9.1796875" style="2"/>
    <col min="3841" max="3841" width="13" style="2" customWidth="1"/>
    <col min="3842" max="3842" width="32.7265625" style="2" customWidth="1"/>
    <col min="3843" max="3843" width="24.26953125" style="2" bestFit="1" customWidth="1"/>
    <col min="3844" max="3844" width="23.1796875" style="2" customWidth="1"/>
    <col min="3845" max="4096" width="9.1796875" style="2"/>
    <col min="4097" max="4097" width="13" style="2" customWidth="1"/>
    <col min="4098" max="4098" width="32.7265625" style="2" customWidth="1"/>
    <col min="4099" max="4099" width="24.26953125" style="2" bestFit="1" customWidth="1"/>
    <col min="4100" max="4100" width="23.1796875" style="2" customWidth="1"/>
    <col min="4101" max="4352" width="9.1796875" style="2"/>
    <col min="4353" max="4353" width="13" style="2" customWidth="1"/>
    <col min="4354" max="4354" width="32.7265625" style="2" customWidth="1"/>
    <col min="4355" max="4355" width="24.26953125" style="2" bestFit="1" customWidth="1"/>
    <col min="4356" max="4356" width="23.1796875" style="2" customWidth="1"/>
    <col min="4357" max="4608" width="9.1796875" style="2"/>
    <col min="4609" max="4609" width="13" style="2" customWidth="1"/>
    <col min="4610" max="4610" width="32.7265625" style="2" customWidth="1"/>
    <col min="4611" max="4611" width="24.26953125" style="2" bestFit="1" customWidth="1"/>
    <col min="4612" max="4612" width="23.1796875" style="2" customWidth="1"/>
    <col min="4613" max="4864" width="9.1796875" style="2"/>
    <col min="4865" max="4865" width="13" style="2" customWidth="1"/>
    <col min="4866" max="4866" width="32.7265625" style="2" customWidth="1"/>
    <col min="4867" max="4867" width="24.26953125" style="2" bestFit="1" customWidth="1"/>
    <col min="4868" max="4868" width="23.1796875" style="2" customWidth="1"/>
    <col min="4869" max="5120" width="9.1796875" style="2"/>
    <col min="5121" max="5121" width="13" style="2" customWidth="1"/>
    <col min="5122" max="5122" width="32.7265625" style="2" customWidth="1"/>
    <col min="5123" max="5123" width="24.26953125" style="2" bestFit="1" customWidth="1"/>
    <col min="5124" max="5124" width="23.1796875" style="2" customWidth="1"/>
    <col min="5125" max="5376" width="9.1796875" style="2"/>
    <col min="5377" max="5377" width="13" style="2" customWidth="1"/>
    <col min="5378" max="5378" width="32.7265625" style="2" customWidth="1"/>
    <col min="5379" max="5379" width="24.26953125" style="2" bestFit="1" customWidth="1"/>
    <col min="5380" max="5380" width="23.1796875" style="2" customWidth="1"/>
    <col min="5381" max="5632" width="9.1796875" style="2"/>
    <col min="5633" max="5633" width="13" style="2" customWidth="1"/>
    <col min="5634" max="5634" width="32.7265625" style="2" customWidth="1"/>
    <col min="5635" max="5635" width="24.26953125" style="2" bestFit="1" customWidth="1"/>
    <col min="5636" max="5636" width="23.1796875" style="2" customWidth="1"/>
    <col min="5637" max="5888" width="9.1796875" style="2"/>
    <col min="5889" max="5889" width="13" style="2" customWidth="1"/>
    <col min="5890" max="5890" width="32.7265625" style="2" customWidth="1"/>
    <col min="5891" max="5891" width="24.26953125" style="2" bestFit="1" customWidth="1"/>
    <col min="5892" max="5892" width="23.1796875" style="2" customWidth="1"/>
    <col min="5893" max="6144" width="9.1796875" style="2"/>
    <col min="6145" max="6145" width="13" style="2" customWidth="1"/>
    <col min="6146" max="6146" width="32.7265625" style="2" customWidth="1"/>
    <col min="6147" max="6147" width="24.26953125" style="2" bestFit="1" customWidth="1"/>
    <col min="6148" max="6148" width="23.1796875" style="2" customWidth="1"/>
    <col min="6149" max="6400" width="9.1796875" style="2"/>
    <col min="6401" max="6401" width="13" style="2" customWidth="1"/>
    <col min="6402" max="6402" width="32.7265625" style="2" customWidth="1"/>
    <col min="6403" max="6403" width="24.26953125" style="2" bestFit="1" customWidth="1"/>
    <col min="6404" max="6404" width="23.1796875" style="2" customWidth="1"/>
    <col min="6405" max="6656" width="9.1796875" style="2"/>
    <col min="6657" max="6657" width="13" style="2" customWidth="1"/>
    <col min="6658" max="6658" width="32.7265625" style="2" customWidth="1"/>
    <col min="6659" max="6659" width="24.26953125" style="2" bestFit="1" customWidth="1"/>
    <col min="6660" max="6660" width="23.1796875" style="2" customWidth="1"/>
    <col min="6661" max="6912" width="9.1796875" style="2"/>
    <col min="6913" max="6913" width="13" style="2" customWidth="1"/>
    <col min="6914" max="6914" width="32.7265625" style="2" customWidth="1"/>
    <col min="6915" max="6915" width="24.26953125" style="2" bestFit="1" customWidth="1"/>
    <col min="6916" max="6916" width="23.1796875" style="2" customWidth="1"/>
    <col min="6917" max="7168" width="9.1796875" style="2"/>
    <col min="7169" max="7169" width="13" style="2" customWidth="1"/>
    <col min="7170" max="7170" width="32.7265625" style="2" customWidth="1"/>
    <col min="7171" max="7171" width="24.26953125" style="2" bestFit="1" customWidth="1"/>
    <col min="7172" max="7172" width="23.1796875" style="2" customWidth="1"/>
    <col min="7173" max="7424" width="9.1796875" style="2"/>
    <col min="7425" max="7425" width="13" style="2" customWidth="1"/>
    <col min="7426" max="7426" width="32.7265625" style="2" customWidth="1"/>
    <col min="7427" max="7427" width="24.26953125" style="2" bestFit="1" customWidth="1"/>
    <col min="7428" max="7428" width="23.1796875" style="2" customWidth="1"/>
    <col min="7429" max="7680" width="9.1796875" style="2"/>
    <col min="7681" max="7681" width="13" style="2" customWidth="1"/>
    <col min="7682" max="7682" width="32.7265625" style="2" customWidth="1"/>
    <col min="7683" max="7683" width="24.26953125" style="2" bestFit="1" customWidth="1"/>
    <col min="7684" max="7684" width="23.1796875" style="2" customWidth="1"/>
    <col min="7685" max="7936" width="9.1796875" style="2"/>
    <col min="7937" max="7937" width="13" style="2" customWidth="1"/>
    <col min="7938" max="7938" width="32.7265625" style="2" customWidth="1"/>
    <col min="7939" max="7939" width="24.26953125" style="2" bestFit="1" customWidth="1"/>
    <col min="7940" max="7940" width="23.1796875" style="2" customWidth="1"/>
    <col min="7941" max="8192" width="9.1796875" style="2"/>
    <col min="8193" max="8193" width="13" style="2" customWidth="1"/>
    <col min="8194" max="8194" width="32.7265625" style="2" customWidth="1"/>
    <col min="8195" max="8195" width="24.26953125" style="2" bestFit="1" customWidth="1"/>
    <col min="8196" max="8196" width="23.1796875" style="2" customWidth="1"/>
    <col min="8197" max="8448" width="9.1796875" style="2"/>
    <col min="8449" max="8449" width="13" style="2" customWidth="1"/>
    <col min="8450" max="8450" width="32.7265625" style="2" customWidth="1"/>
    <col min="8451" max="8451" width="24.26953125" style="2" bestFit="1" customWidth="1"/>
    <col min="8452" max="8452" width="23.1796875" style="2" customWidth="1"/>
    <col min="8453" max="8704" width="9.1796875" style="2"/>
    <col min="8705" max="8705" width="13" style="2" customWidth="1"/>
    <col min="8706" max="8706" width="32.7265625" style="2" customWidth="1"/>
    <col min="8707" max="8707" width="24.26953125" style="2" bestFit="1" customWidth="1"/>
    <col min="8708" max="8708" width="23.1796875" style="2" customWidth="1"/>
    <col min="8709" max="8960" width="9.1796875" style="2"/>
    <col min="8961" max="8961" width="13" style="2" customWidth="1"/>
    <col min="8962" max="8962" width="32.7265625" style="2" customWidth="1"/>
    <col min="8963" max="8963" width="24.26953125" style="2" bestFit="1" customWidth="1"/>
    <col min="8964" max="8964" width="23.1796875" style="2" customWidth="1"/>
    <col min="8965" max="9216" width="9.1796875" style="2"/>
    <col min="9217" max="9217" width="13" style="2" customWidth="1"/>
    <col min="9218" max="9218" width="32.7265625" style="2" customWidth="1"/>
    <col min="9219" max="9219" width="24.26953125" style="2" bestFit="1" customWidth="1"/>
    <col min="9220" max="9220" width="23.1796875" style="2" customWidth="1"/>
    <col min="9221" max="9472" width="9.1796875" style="2"/>
    <col min="9473" max="9473" width="13" style="2" customWidth="1"/>
    <col min="9474" max="9474" width="32.7265625" style="2" customWidth="1"/>
    <col min="9475" max="9475" width="24.26953125" style="2" bestFit="1" customWidth="1"/>
    <col min="9476" max="9476" width="23.1796875" style="2" customWidth="1"/>
    <col min="9477" max="9728" width="9.1796875" style="2"/>
    <col min="9729" max="9729" width="13" style="2" customWidth="1"/>
    <col min="9730" max="9730" width="32.7265625" style="2" customWidth="1"/>
    <col min="9731" max="9731" width="24.26953125" style="2" bestFit="1" customWidth="1"/>
    <col min="9732" max="9732" width="23.1796875" style="2" customWidth="1"/>
    <col min="9733" max="9984" width="9.1796875" style="2"/>
    <col min="9985" max="9985" width="13" style="2" customWidth="1"/>
    <col min="9986" max="9986" width="32.7265625" style="2" customWidth="1"/>
    <col min="9987" max="9987" width="24.26953125" style="2" bestFit="1" customWidth="1"/>
    <col min="9988" max="9988" width="23.1796875" style="2" customWidth="1"/>
    <col min="9989" max="10240" width="9.1796875" style="2"/>
    <col min="10241" max="10241" width="13" style="2" customWidth="1"/>
    <col min="10242" max="10242" width="32.7265625" style="2" customWidth="1"/>
    <col min="10243" max="10243" width="24.26953125" style="2" bestFit="1" customWidth="1"/>
    <col min="10244" max="10244" width="23.1796875" style="2" customWidth="1"/>
    <col min="10245" max="10496" width="9.1796875" style="2"/>
    <col min="10497" max="10497" width="13" style="2" customWidth="1"/>
    <col min="10498" max="10498" width="32.7265625" style="2" customWidth="1"/>
    <col min="10499" max="10499" width="24.26953125" style="2" bestFit="1" customWidth="1"/>
    <col min="10500" max="10500" width="23.1796875" style="2" customWidth="1"/>
    <col min="10501" max="10752" width="9.1796875" style="2"/>
    <col min="10753" max="10753" width="13" style="2" customWidth="1"/>
    <col min="10754" max="10754" width="32.7265625" style="2" customWidth="1"/>
    <col min="10755" max="10755" width="24.26953125" style="2" bestFit="1" customWidth="1"/>
    <col min="10756" max="10756" width="23.1796875" style="2" customWidth="1"/>
    <col min="10757" max="11008" width="9.1796875" style="2"/>
    <col min="11009" max="11009" width="13" style="2" customWidth="1"/>
    <col min="11010" max="11010" width="32.7265625" style="2" customWidth="1"/>
    <col min="11011" max="11011" width="24.26953125" style="2" bestFit="1" customWidth="1"/>
    <col min="11012" max="11012" width="23.1796875" style="2" customWidth="1"/>
    <col min="11013" max="11264" width="9.1796875" style="2"/>
    <col min="11265" max="11265" width="13" style="2" customWidth="1"/>
    <col min="11266" max="11266" width="32.7265625" style="2" customWidth="1"/>
    <col min="11267" max="11267" width="24.26953125" style="2" bestFit="1" customWidth="1"/>
    <col min="11268" max="11268" width="23.1796875" style="2" customWidth="1"/>
    <col min="11269" max="11520" width="9.1796875" style="2"/>
    <col min="11521" max="11521" width="13" style="2" customWidth="1"/>
    <col min="11522" max="11522" width="32.7265625" style="2" customWidth="1"/>
    <col min="11523" max="11523" width="24.26953125" style="2" bestFit="1" customWidth="1"/>
    <col min="11524" max="11524" width="23.1796875" style="2" customWidth="1"/>
    <col min="11525" max="11776" width="9.1796875" style="2"/>
    <col min="11777" max="11777" width="13" style="2" customWidth="1"/>
    <col min="11778" max="11778" width="32.7265625" style="2" customWidth="1"/>
    <col min="11779" max="11779" width="24.26953125" style="2" bestFit="1" customWidth="1"/>
    <col min="11780" max="11780" width="23.1796875" style="2" customWidth="1"/>
    <col min="11781" max="12032" width="9.1796875" style="2"/>
    <col min="12033" max="12033" width="13" style="2" customWidth="1"/>
    <col min="12034" max="12034" width="32.7265625" style="2" customWidth="1"/>
    <col min="12035" max="12035" width="24.26953125" style="2" bestFit="1" customWidth="1"/>
    <col min="12036" max="12036" width="23.1796875" style="2" customWidth="1"/>
    <col min="12037" max="12288" width="9.1796875" style="2"/>
    <col min="12289" max="12289" width="13" style="2" customWidth="1"/>
    <col min="12290" max="12290" width="32.7265625" style="2" customWidth="1"/>
    <col min="12291" max="12291" width="24.26953125" style="2" bestFit="1" customWidth="1"/>
    <col min="12292" max="12292" width="23.1796875" style="2" customWidth="1"/>
    <col min="12293" max="12544" width="9.1796875" style="2"/>
    <col min="12545" max="12545" width="13" style="2" customWidth="1"/>
    <col min="12546" max="12546" width="32.7265625" style="2" customWidth="1"/>
    <col min="12547" max="12547" width="24.26953125" style="2" bestFit="1" customWidth="1"/>
    <col min="12548" max="12548" width="23.1796875" style="2" customWidth="1"/>
    <col min="12549" max="12800" width="9.1796875" style="2"/>
    <col min="12801" max="12801" width="13" style="2" customWidth="1"/>
    <col min="12802" max="12802" width="32.7265625" style="2" customWidth="1"/>
    <col min="12803" max="12803" width="24.26953125" style="2" bestFit="1" customWidth="1"/>
    <col min="12804" max="12804" width="23.1796875" style="2" customWidth="1"/>
    <col min="12805" max="13056" width="9.1796875" style="2"/>
    <col min="13057" max="13057" width="13" style="2" customWidth="1"/>
    <col min="13058" max="13058" width="32.7265625" style="2" customWidth="1"/>
    <col min="13059" max="13059" width="24.26953125" style="2" bestFit="1" customWidth="1"/>
    <col min="13060" max="13060" width="23.1796875" style="2" customWidth="1"/>
    <col min="13061" max="13312" width="9.1796875" style="2"/>
    <col min="13313" max="13313" width="13" style="2" customWidth="1"/>
    <col min="13314" max="13314" width="32.7265625" style="2" customWidth="1"/>
    <col min="13315" max="13315" width="24.26953125" style="2" bestFit="1" customWidth="1"/>
    <col min="13316" max="13316" width="23.1796875" style="2" customWidth="1"/>
    <col min="13317" max="13568" width="9.1796875" style="2"/>
    <col min="13569" max="13569" width="13" style="2" customWidth="1"/>
    <col min="13570" max="13570" width="32.7265625" style="2" customWidth="1"/>
    <col min="13571" max="13571" width="24.26953125" style="2" bestFit="1" customWidth="1"/>
    <col min="13572" max="13572" width="23.1796875" style="2" customWidth="1"/>
    <col min="13573" max="13824" width="9.1796875" style="2"/>
    <col min="13825" max="13825" width="13" style="2" customWidth="1"/>
    <col min="13826" max="13826" width="32.7265625" style="2" customWidth="1"/>
    <col min="13827" max="13827" width="24.26953125" style="2" bestFit="1" customWidth="1"/>
    <col min="13828" max="13828" width="23.1796875" style="2" customWidth="1"/>
    <col min="13829" max="14080" width="9.1796875" style="2"/>
    <col min="14081" max="14081" width="13" style="2" customWidth="1"/>
    <col min="14082" max="14082" width="32.7265625" style="2" customWidth="1"/>
    <col min="14083" max="14083" width="24.26953125" style="2" bestFit="1" customWidth="1"/>
    <col min="14084" max="14084" width="23.1796875" style="2" customWidth="1"/>
    <col min="14085" max="14336" width="9.1796875" style="2"/>
    <col min="14337" max="14337" width="13" style="2" customWidth="1"/>
    <col min="14338" max="14338" width="32.7265625" style="2" customWidth="1"/>
    <col min="14339" max="14339" width="24.26953125" style="2" bestFit="1" customWidth="1"/>
    <col min="14340" max="14340" width="23.1796875" style="2" customWidth="1"/>
    <col min="14341" max="14592" width="9.1796875" style="2"/>
    <col min="14593" max="14593" width="13" style="2" customWidth="1"/>
    <col min="14594" max="14594" width="32.7265625" style="2" customWidth="1"/>
    <col min="14595" max="14595" width="24.26953125" style="2" bestFit="1" customWidth="1"/>
    <col min="14596" max="14596" width="23.1796875" style="2" customWidth="1"/>
    <col min="14597" max="14848" width="9.1796875" style="2"/>
    <col min="14849" max="14849" width="13" style="2" customWidth="1"/>
    <col min="14850" max="14850" width="32.7265625" style="2" customWidth="1"/>
    <col min="14851" max="14851" width="24.26953125" style="2" bestFit="1" customWidth="1"/>
    <col min="14852" max="14852" width="23.1796875" style="2" customWidth="1"/>
    <col min="14853" max="15104" width="9.1796875" style="2"/>
    <col min="15105" max="15105" width="13" style="2" customWidth="1"/>
    <col min="15106" max="15106" width="32.7265625" style="2" customWidth="1"/>
    <col min="15107" max="15107" width="24.26953125" style="2" bestFit="1" customWidth="1"/>
    <col min="15108" max="15108" width="23.1796875" style="2" customWidth="1"/>
    <col min="15109" max="15360" width="9.1796875" style="2"/>
    <col min="15361" max="15361" width="13" style="2" customWidth="1"/>
    <col min="15362" max="15362" width="32.7265625" style="2" customWidth="1"/>
    <col min="15363" max="15363" width="24.26953125" style="2" bestFit="1" customWidth="1"/>
    <col min="15364" max="15364" width="23.1796875" style="2" customWidth="1"/>
    <col min="15365" max="15616" width="9.1796875" style="2"/>
    <col min="15617" max="15617" width="13" style="2" customWidth="1"/>
    <col min="15618" max="15618" width="32.7265625" style="2" customWidth="1"/>
    <col min="15619" max="15619" width="24.26953125" style="2" bestFit="1" customWidth="1"/>
    <col min="15620" max="15620" width="23.1796875" style="2" customWidth="1"/>
    <col min="15621" max="15872" width="9.1796875" style="2"/>
    <col min="15873" max="15873" width="13" style="2" customWidth="1"/>
    <col min="15874" max="15874" width="32.7265625" style="2" customWidth="1"/>
    <col min="15875" max="15875" width="24.26953125" style="2" bestFit="1" customWidth="1"/>
    <col min="15876" max="15876" width="23.1796875" style="2" customWidth="1"/>
    <col min="15877" max="16128" width="9.1796875" style="2"/>
    <col min="16129" max="16129" width="13" style="2" customWidth="1"/>
    <col min="16130" max="16130" width="32.7265625" style="2" customWidth="1"/>
    <col min="16131" max="16131" width="24.26953125" style="2" bestFit="1" customWidth="1"/>
    <col min="16132" max="16132" width="23.1796875" style="2" customWidth="1"/>
    <col min="16133" max="16384" width="9.1796875" style="2"/>
  </cols>
  <sheetData>
    <row r="1" spans="1:4" ht="13">
      <c r="A1" s="1" t="s">
        <v>273</v>
      </c>
    </row>
    <row r="3" spans="1:4" ht="13">
      <c r="A3" s="121" t="s">
        <v>0</v>
      </c>
      <c r="B3" s="123" t="s">
        <v>331</v>
      </c>
      <c r="C3" s="104"/>
      <c r="D3" s="104"/>
    </row>
    <row r="4" spans="1:4">
      <c r="A4" s="160">
        <v>2011</v>
      </c>
      <c r="B4" s="199">
        <v>463.85599999999999</v>
      </c>
      <c r="C4" s="100"/>
      <c r="D4" s="100"/>
    </row>
    <row r="5" spans="1:4">
      <c r="A5" s="160">
        <v>2012</v>
      </c>
      <c r="B5" s="199">
        <v>1179.2840000000001</v>
      </c>
      <c r="C5" s="100"/>
      <c r="D5" s="100"/>
    </row>
    <row r="6" spans="1:4">
      <c r="A6" s="160">
        <v>2013</v>
      </c>
      <c r="B6" s="199">
        <v>186.26400000000001</v>
      </c>
      <c r="C6" s="100"/>
      <c r="D6" s="100"/>
    </row>
    <row r="7" spans="1:4">
      <c r="A7" s="160">
        <v>2014</v>
      </c>
      <c r="B7" s="199">
        <v>190.19200000000001</v>
      </c>
      <c r="C7" s="100"/>
      <c r="D7" s="100"/>
    </row>
    <row r="8" spans="1:4">
      <c r="A8" s="160">
        <v>2015</v>
      </c>
      <c r="B8" s="199">
        <v>363.86900000000003</v>
      </c>
      <c r="C8" s="100"/>
      <c r="D8" s="100"/>
    </row>
    <row r="9" spans="1:4">
      <c r="A9" s="160">
        <v>2016</v>
      </c>
      <c r="B9" s="199">
        <v>394.25</v>
      </c>
      <c r="C9" s="100"/>
      <c r="D9" s="100"/>
    </row>
    <row r="10" spans="1:4">
      <c r="A10" s="160">
        <v>2017</v>
      </c>
      <c r="B10" s="199">
        <v>178.04900000000001</v>
      </c>
      <c r="C10" s="100"/>
      <c r="D10" s="100"/>
    </row>
    <row r="11" spans="1:4">
      <c r="A11" s="160">
        <v>2018</v>
      </c>
      <c r="B11" s="199">
        <v>139.26400000000001</v>
      </c>
      <c r="C11" s="100"/>
      <c r="D11" s="100"/>
    </row>
    <row r="12" spans="1:4">
      <c r="A12" s="160">
        <v>2019</v>
      </c>
      <c r="B12" s="199">
        <v>99.488</v>
      </c>
      <c r="C12" s="100"/>
      <c r="D12" s="100"/>
    </row>
    <row r="13" spans="1:4">
      <c r="A13" s="164">
        <v>2020</v>
      </c>
      <c r="B13" s="200">
        <v>81.373000000000005</v>
      </c>
      <c r="C13" s="100"/>
      <c r="D13" s="100"/>
    </row>
    <row r="14" spans="1:4">
      <c r="A14" s="55"/>
      <c r="B14" s="201"/>
      <c r="C14" s="100"/>
      <c r="D14" s="100"/>
    </row>
    <row r="15" spans="1:4">
      <c r="A15" s="55"/>
      <c r="B15" s="201"/>
      <c r="C15" s="100"/>
      <c r="D15" s="100"/>
    </row>
    <row r="16" spans="1:4">
      <c r="A16" s="55"/>
      <c r="B16" s="201"/>
      <c r="C16" s="100"/>
      <c r="D16" s="100"/>
    </row>
    <row r="17" spans="1:4">
      <c r="A17" s="55"/>
      <c r="B17" s="201"/>
      <c r="C17" s="100"/>
      <c r="D17" s="100"/>
    </row>
    <row r="18" spans="1:4">
      <c r="A18" s="55"/>
      <c r="B18" s="201"/>
      <c r="C18" s="100"/>
      <c r="D18" s="100"/>
    </row>
    <row r="19" spans="1:4">
      <c r="A19" s="55"/>
      <c r="B19" s="201"/>
      <c r="C19" s="100"/>
      <c r="D19" s="100"/>
    </row>
    <row r="20" spans="1:4">
      <c r="A20" s="55"/>
      <c r="B20" s="201"/>
      <c r="C20" s="100"/>
      <c r="D20" s="100"/>
    </row>
    <row r="21" spans="1:4">
      <c r="A21" s="55"/>
      <c r="B21" s="201"/>
      <c r="C21" s="100"/>
      <c r="D21" s="100"/>
    </row>
    <row r="22" spans="1:4">
      <c r="A22" s="55"/>
      <c r="B22" s="201"/>
      <c r="C22" s="100"/>
      <c r="D22" s="100"/>
    </row>
  </sheetData>
  <pageMargins left="0.7" right="0.7" top="0.75" bottom="0.75" header="0.3" footer="0.3"/>
  <pageSetup orientation="portrait" horizontalDpi="1200" verticalDpi="1200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0D2B7-201A-4828-BB4C-B55D774D9B2C}">
  <dimension ref="A1:M25"/>
  <sheetViews>
    <sheetView workbookViewId="0"/>
  </sheetViews>
  <sheetFormatPr defaultColWidth="9.1796875" defaultRowHeight="12.5"/>
  <cols>
    <col min="1" max="1" width="43.54296875" style="2" bestFit="1" customWidth="1"/>
    <col min="2" max="2" width="15.81640625" style="2" bestFit="1" customWidth="1"/>
    <col min="3" max="3" width="20.54296875" style="2" customWidth="1"/>
    <col min="4" max="4" width="15.81640625" style="2" bestFit="1" customWidth="1"/>
    <col min="5" max="5" width="14.1796875" style="2" customWidth="1"/>
    <col min="6" max="256" width="9.1796875" style="2"/>
    <col min="257" max="257" width="43.54296875" style="2" bestFit="1" customWidth="1"/>
    <col min="258" max="258" width="14.7265625" style="2" customWidth="1"/>
    <col min="259" max="259" width="24.7265625" style="2" bestFit="1" customWidth="1"/>
    <col min="260" max="261" width="14.7265625" style="2" customWidth="1"/>
    <col min="262" max="512" width="9.1796875" style="2"/>
    <col min="513" max="513" width="43.54296875" style="2" bestFit="1" customWidth="1"/>
    <col min="514" max="514" width="14.7265625" style="2" customWidth="1"/>
    <col min="515" max="515" width="24.7265625" style="2" bestFit="1" customWidth="1"/>
    <col min="516" max="517" width="14.7265625" style="2" customWidth="1"/>
    <col min="518" max="768" width="9.1796875" style="2"/>
    <col min="769" max="769" width="43.54296875" style="2" bestFit="1" customWidth="1"/>
    <col min="770" max="770" width="14.7265625" style="2" customWidth="1"/>
    <col min="771" max="771" width="24.7265625" style="2" bestFit="1" customWidth="1"/>
    <col min="772" max="773" width="14.7265625" style="2" customWidth="1"/>
    <col min="774" max="1024" width="9.1796875" style="2"/>
    <col min="1025" max="1025" width="43.54296875" style="2" bestFit="1" customWidth="1"/>
    <col min="1026" max="1026" width="14.7265625" style="2" customWidth="1"/>
    <col min="1027" max="1027" width="24.7265625" style="2" bestFit="1" customWidth="1"/>
    <col min="1028" max="1029" width="14.7265625" style="2" customWidth="1"/>
    <col min="1030" max="1280" width="9.1796875" style="2"/>
    <col min="1281" max="1281" width="43.54296875" style="2" bestFit="1" customWidth="1"/>
    <col min="1282" max="1282" width="14.7265625" style="2" customWidth="1"/>
    <col min="1283" max="1283" width="24.7265625" style="2" bestFit="1" customWidth="1"/>
    <col min="1284" max="1285" width="14.7265625" style="2" customWidth="1"/>
    <col min="1286" max="1536" width="9.1796875" style="2"/>
    <col min="1537" max="1537" width="43.54296875" style="2" bestFit="1" customWidth="1"/>
    <col min="1538" max="1538" width="14.7265625" style="2" customWidth="1"/>
    <col min="1539" max="1539" width="24.7265625" style="2" bestFit="1" customWidth="1"/>
    <col min="1540" max="1541" width="14.7265625" style="2" customWidth="1"/>
    <col min="1542" max="1792" width="9.1796875" style="2"/>
    <col min="1793" max="1793" width="43.54296875" style="2" bestFit="1" customWidth="1"/>
    <col min="1794" max="1794" width="14.7265625" style="2" customWidth="1"/>
    <col min="1795" max="1795" width="24.7265625" style="2" bestFit="1" customWidth="1"/>
    <col min="1796" max="1797" width="14.7265625" style="2" customWidth="1"/>
    <col min="1798" max="2048" width="9.1796875" style="2"/>
    <col min="2049" max="2049" width="43.54296875" style="2" bestFit="1" customWidth="1"/>
    <col min="2050" max="2050" width="14.7265625" style="2" customWidth="1"/>
    <col min="2051" max="2051" width="24.7265625" style="2" bestFit="1" customWidth="1"/>
    <col min="2052" max="2053" width="14.7265625" style="2" customWidth="1"/>
    <col min="2054" max="2304" width="9.1796875" style="2"/>
    <col min="2305" max="2305" width="43.54296875" style="2" bestFit="1" customWidth="1"/>
    <col min="2306" max="2306" width="14.7265625" style="2" customWidth="1"/>
    <col min="2307" max="2307" width="24.7265625" style="2" bestFit="1" customWidth="1"/>
    <col min="2308" max="2309" width="14.7265625" style="2" customWidth="1"/>
    <col min="2310" max="2560" width="9.1796875" style="2"/>
    <col min="2561" max="2561" width="43.54296875" style="2" bestFit="1" customWidth="1"/>
    <col min="2562" max="2562" width="14.7265625" style="2" customWidth="1"/>
    <col min="2563" max="2563" width="24.7265625" style="2" bestFit="1" customWidth="1"/>
    <col min="2564" max="2565" width="14.7265625" style="2" customWidth="1"/>
    <col min="2566" max="2816" width="9.1796875" style="2"/>
    <col min="2817" max="2817" width="43.54296875" style="2" bestFit="1" customWidth="1"/>
    <col min="2818" max="2818" width="14.7265625" style="2" customWidth="1"/>
    <col min="2819" max="2819" width="24.7265625" style="2" bestFit="1" customWidth="1"/>
    <col min="2820" max="2821" width="14.7265625" style="2" customWidth="1"/>
    <col min="2822" max="3072" width="9.1796875" style="2"/>
    <col min="3073" max="3073" width="43.54296875" style="2" bestFit="1" customWidth="1"/>
    <col min="3074" max="3074" width="14.7265625" style="2" customWidth="1"/>
    <col min="3075" max="3075" width="24.7265625" style="2" bestFit="1" customWidth="1"/>
    <col min="3076" max="3077" width="14.7265625" style="2" customWidth="1"/>
    <col min="3078" max="3328" width="9.1796875" style="2"/>
    <col min="3329" max="3329" width="43.54296875" style="2" bestFit="1" customWidth="1"/>
    <col min="3330" max="3330" width="14.7265625" style="2" customWidth="1"/>
    <col min="3331" max="3331" width="24.7265625" style="2" bestFit="1" customWidth="1"/>
    <col min="3332" max="3333" width="14.7265625" style="2" customWidth="1"/>
    <col min="3334" max="3584" width="9.1796875" style="2"/>
    <col min="3585" max="3585" width="43.54296875" style="2" bestFit="1" customWidth="1"/>
    <col min="3586" max="3586" width="14.7265625" style="2" customWidth="1"/>
    <col min="3587" max="3587" width="24.7265625" style="2" bestFit="1" customWidth="1"/>
    <col min="3588" max="3589" width="14.7265625" style="2" customWidth="1"/>
    <col min="3590" max="3840" width="9.1796875" style="2"/>
    <col min="3841" max="3841" width="43.54296875" style="2" bestFit="1" customWidth="1"/>
    <col min="3842" max="3842" width="14.7265625" style="2" customWidth="1"/>
    <col min="3843" max="3843" width="24.7265625" style="2" bestFit="1" customWidth="1"/>
    <col min="3844" max="3845" width="14.7265625" style="2" customWidth="1"/>
    <col min="3846" max="4096" width="9.1796875" style="2"/>
    <col min="4097" max="4097" width="43.54296875" style="2" bestFit="1" customWidth="1"/>
    <col min="4098" max="4098" width="14.7265625" style="2" customWidth="1"/>
    <col min="4099" max="4099" width="24.7265625" style="2" bestFit="1" customWidth="1"/>
    <col min="4100" max="4101" width="14.7265625" style="2" customWidth="1"/>
    <col min="4102" max="4352" width="9.1796875" style="2"/>
    <col min="4353" max="4353" width="43.54296875" style="2" bestFit="1" customWidth="1"/>
    <col min="4354" max="4354" width="14.7265625" style="2" customWidth="1"/>
    <col min="4355" max="4355" width="24.7265625" style="2" bestFit="1" customWidth="1"/>
    <col min="4356" max="4357" width="14.7265625" style="2" customWidth="1"/>
    <col min="4358" max="4608" width="9.1796875" style="2"/>
    <col min="4609" max="4609" width="43.54296875" style="2" bestFit="1" customWidth="1"/>
    <col min="4610" max="4610" width="14.7265625" style="2" customWidth="1"/>
    <col min="4611" max="4611" width="24.7265625" style="2" bestFit="1" customWidth="1"/>
    <col min="4612" max="4613" width="14.7265625" style="2" customWidth="1"/>
    <col min="4614" max="4864" width="9.1796875" style="2"/>
    <col min="4865" max="4865" width="43.54296875" style="2" bestFit="1" customWidth="1"/>
    <col min="4866" max="4866" width="14.7265625" style="2" customWidth="1"/>
    <col min="4867" max="4867" width="24.7265625" style="2" bestFit="1" customWidth="1"/>
    <col min="4868" max="4869" width="14.7265625" style="2" customWidth="1"/>
    <col min="4870" max="5120" width="9.1796875" style="2"/>
    <col min="5121" max="5121" width="43.54296875" style="2" bestFit="1" customWidth="1"/>
    <col min="5122" max="5122" width="14.7265625" style="2" customWidth="1"/>
    <col min="5123" max="5123" width="24.7265625" style="2" bestFit="1" customWidth="1"/>
    <col min="5124" max="5125" width="14.7265625" style="2" customWidth="1"/>
    <col min="5126" max="5376" width="9.1796875" style="2"/>
    <col min="5377" max="5377" width="43.54296875" style="2" bestFit="1" customWidth="1"/>
    <col min="5378" max="5378" width="14.7265625" style="2" customWidth="1"/>
    <col min="5379" max="5379" width="24.7265625" style="2" bestFit="1" customWidth="1"/>
    <col min="5380" max="5381" width="14.7265625" style="2" customWidth="1"/>
    <col min="5382" max="5632" width="9.1796875" style="2"/>
    <col min="5633" max="5633" width="43.54296875" style="2" bestFit="1" customWidth="1"/>
    <col min="5634" max="5634" width="14.7265625" style="2" customWidth="1"/>
    <col min="5635" max="5635" width="24.7265625" style="2" bestFit="1" customWidth="1"/>
    <col min="5636" max="5637" width="14.7265625" style="2" customWidth="1"/>
    <col min="5638" max="5888" width="9.1796875" style="2"/>
    <col min="5889" max="5889" width="43.54296875" style="2" bestFit="1" customWidth="1"/>
    <col min="5890" max="5890" width="14.7265625" style="2" customWidth="1"/>
    <col min="5891" max="5891" width="24.7265625" style="2" bestFit="1" customWidth="1"/>
    <col min="5892" max="5893" width="14.7265625" style="2" customWidth="1"/>
    <col min="5894" max="6144" width="9.1796875" style="2"/>
    <col min="6145" max="6145" width="43.54296875" style="2" bestFit="1" customWidth="1"/>
    <col min="6146" max="6146" width="14.7265625" style="2" customWidth="1"/>
    <col min="6147" max="6147" width="24.7265625" style="2" bestFit="1" customWidth="1"/>
    <col min="6148" max="6149" width="14.7265625" style="2" customWidth="1"/>
    <col min="6150" max="6400" width="9.1796875" style="2"/>
    <col min="6401" max="6401" width="43.54296875" style="2" bestFit="1" customWidth="1"/>
    <col min="6402" max="6402" width="14.7265625" style="2" customWidth="1"/>
    <col min="6403" max="6403" width="24.7265625" style="2" bestFit="1" customWidth="1"/>
    <col min="6404" max="6405" width="14.7265625" style="2" customWidth="1"/>
    <col min="6406" max="6656" width="9.1796875" style="2"/>
    <col min="6657" max="6657" width="43.54296875" style="2" bestFit="1" customWidth="1"/>
    <col min="6658" max="6658" width="14.7265625" style="2" customWidth="1"/>
    <col min="6659" max="6659" width="24.7265625" style="2" bestFit="1" customWidth="1"/>
    <col min="6660" max="6661" width="14.7265625" style="2" customWidth="1"/>
    <col min="6662" max="6912" width="9.1796875" style="2"/>
    <col min="6913" max="6913" width="43.54296875" style="2" bestFit="1" customWidth="1"/>
    <col min="6914" max="6914" width="14.7265625" style="2" customWidth="1"/>
    <col min="6915" max="6915" width="24.7265625" style="2" bestFit="1" customWidth="1"/>
    <col min="6916" max="6917" width="14.7265625" style="2" customWidth="1"/>
    <col min="6918" max="7168" width="9.1796875" style="2"/>
    <col min="7169" max="7169" width="43.54296875" style="2" bestFit="1" customWidth="1"/>
    <col min="7170" max="7170" width="14.7265625" style="2" customWidth="1"/>
    <col min="7171" max="7171" width="24.7265625" style="2" bestFit="1" customWidth="1"/>
    <col min="7172" max="7173" width="14.7265625" style="2" customWidth="1"/>
    <col min="7174" max="7424" width="9.1796875" style="2"/>
    <col min="7425" max="7425" width="43.54296875" style="2" bestFit="1" customWidth="1"/>
    <col min="7426" max="7426" width="14.7265625" style="2" customWidth="1"/>
    <col min="7427" max="7427" width="24.7265625" style="2" bestFit="1" customWidth="1"/>
    <col min="7428" max="7429" width="14.7265625" style="2" customWidth="1"/>
    <col min="7430" max="7680" width="9.1796875" style="2"/>
    <col min="7681" max="7681" width="43.54296875" style="2" bestFit="1" customWidth="1"/>
    <col min="7682" max="7682" width="14.7265625" style="2" customWidth="1"/>
    <col min="7683" max="7683" width="24.7265625" style="2" bestFit="1" customWidth="1"/>
    <col min="7684" max="7685" width="14.7265625" style="2" customWidth="1"/>
    <col min="7686" max="7936" width="9.1796875" style="2"/>
    <col min="7937" max="7937" width="43.54296875" style="2" bestFit="1" customWidth="1"/>
    <col min="7938" max="7938" width="14.7265625" style="2" customWidth="1"/>
    <col min="7939" max="7939" width="24.7265625" style="2" bestFit="1" customWidth="1"/>
    <col min="7940" max="7941" width="14.7265625" style="2" customWidth="1"/>
    <col min="7942" max="8192" width="9.1796875" style="2"/>
    <col min="8193" max="8193" width="43.54296875" style="2" bestFit="1" customWidth="1"/>
    <col min="8194" max="8194" width="14.7265625" style="2" customWidth="1"/>
    <col min="8195" max="8195" width="24.7265625" style="2" bestFit="1" customWidth="1"/>
    <col min="8196" max="8197" width="14.7265625" style="2" customWidth="1"/>
    <col min="8198" max="8448" width="9.1796875" style="2"/>
    <col min="8449" max="8449" width="43.54296875" style="2" bestFit="1" customWidth="1"/>
    <col min="8450" max="8450" width="14.7265625" style="2" customWidth="1"/>
    <col min="8451" max="8451" width="24.7265625" style="2" bestFit="1" customWidth="1"/>
    <col min="8452" max="8453" width="14.7265625" style="2" customWidth="1"/>
    <col min="8454" max="8704" width="9.1796875" style="2"/>
    <col min="8705" max="8705" width="43.54296875" style="2" bestFit="1" customWidth="1"/>
    <col min="8706" max="8706" width="14.7265625" style="2" customWidth="1"/>
    <col min="8707" max="8707" width="24.7265625" style="2" bestFit="1" customWidth="1"/>
    <col min="8708" max="8709" width="14.7265625" style="2" customWidth="1"/>
    <col min="8710" max="8960" width="9.1796875" style="2"/>
    <col min="8961" max="8961" width="43.54296875" style="2" bestFit="1" customWidth="1"/>
    <col min="8962" max="8962" width="14.7265625" style="2" customWidth="1"/>
    <col min="8963" max="8963" width="24.7265625" style="2" bestFit="1" customWidth="1"/>
    <col min="8964" max="8965" width="14.7265625" style="2" customWidth="1"/>
    <col min="8966" max="9216" width="9.1796875" style="2"/>
    <col min="9217" max="9217" width="43.54296875" style="2" bestFit="1" customWidth="1"/>
    <col min="9218" max="9218" width="14.7265625" style="2" customWidth="1"/>
    <col min="9219" max="9219" width="24.7265625" style="2" bestFit="1" customWidth="1"/>
    <col min="9220" max="9221" width="14.7265625" style="2" customWidth="1"/>
    <col min="9222" max="9472" width="9.1796875" style="2"/>
    <col min="9473" max="9473" width="43.54296875" style="2" bestFit="1" customWidth="1"/>
    <col min="9474" max="9474" width="14.7265625" style="2" customWidth="1"/>
    <col min="9475" max="9475" width="24.7265625" style="2" bestFit="1" customWidth="1"/>
    <col min="9476" max="9477" width="14.7265625" style="2" customWidth="1"/>
    <col min="9478" max="9728" width="9.1796875" style="2"/>
    <col min="9729" max="9729" width="43.54296875" style="2" bestFit="1" customWidth="1"/>
    <col min="9730" max="9730" width="14.7265625" style="2" customWidth="1"/>
    <col min="9731" max="9731" width="24.7265625" style="2" bestFit="1" customWidth="1"/>
    <col min="9732" max="9733" width="14.7265625" style="2" customWidth="1"/>
    <col min="9734" max="9984" width="9.1796875" style="2"/>
    <col min="9985" max="9985" width="43.54296875" style="2" bestFit="1" customWidth="1"/>
    <col min="9986" max="9986" width="14.7265625" style="2" customWidth="1"/>
    <col min="9987" max="9987" width="24.7265625" style="2" bestFit="1" customWidth="1"/>
    <col min="9988" max="9989" width="14.7265625" style="2" customWidth="1"/>
    <col min="9990" max="10240" width="9.1796875" style="2"/>
    <col min="10241" max="10241" width="43.54296875" style="2" bestFit="1" customWidth="1"/>
    <col min="10242" max="10242" width="14.7265625" style="2" customWidth="1"/>
    <col min="10243" max="10243" width="24.7265625" style="2" bestFit="1" customWidth="1"/>
    <col min="10244" max="10245" width="14.7265625" style="2" customWidth="1"/>
    <col min="10246" max="10496" width="9.1796875" style="2"/>
    <col min="10497" max="10497" width="43.54296875" style="2" bestFit="1" customWidth="1"/>
    <col min="10498" max="10498" width="14.7265625" style="2" customWidth="1"/>
    <col min="10499" max="10499" width="24.7265625" style="2" bestFit="1" customWidth="1"/>
    <col min="10500" max="10501" width="14.7265625" style="2" customWidth="1"/>
    <col min="10502" max="10752" width="9.1796875" style="2"/>
    <col min="10753" max="10753" width="43.54296875" style="2" bestFit="1" customWidth="1"/>
    <col min="10754" max="10754" width="14.7265625" style="2" customWidth="1"/>
    <col min="10755" max="10755" width="24.7265625" style="2" bestFit="1" customWidth="1"/>
    <col min="10756" max="10757" width="14.7265625" style="2" customWidth="1"/>
    <col min="10758" max="11008" width="9.1796875" style="2"/>
    <col min="11009" max="11009" width="43.54296875" style="2" bestFit="1" customWidth="1"/>
    <col min="11010" max="11010" width="14.7265625" style="2" customWidth="1"/>
    <col min="11011" max="11011" width="24.7265625" style="2" bestFit="1" customWidth="1"/>
    <col min="11012" max="11013" width="14.7265625" style="2" customWidth="1"/>
    <col min="11014" max="11264" width="9.1796875" style="2"/>
    <col min="11265" max="11265" width="43.54296875" style="2" bestFit="1" customWidth="1"/>
    <col min="11266" max="11266" width="14.7265625" style="2" customWidth="1"/>
    <col min="11267" max="11267" width="24.7265625" style="2" bestFit="1" customWidth="1"/>
    <col min="11268" max="11269" width="14.7265625" style="2" customWidth="1"/>
    <col min="11270" max="11520" width="9.1796875" style="2"/>
    <col min="11521" max="11521" width="43.54296875" style="2" bestFit="1" customWidth="1"/>
    <col min="11522" max="11522" width="14.7265625" style="2" customWidth="1"/>
    <col min="11523" max="11523" width="24.7265625" style="2" bestFit="1" customWidth="1"/>
    <col min="11524" max="11525" width="14.7265625" style="2" customWidth="1"/>
    <col min="11526" max="11776" width="9.1796875" style="2"/>
    <col min="11777" max="11777" width="43.54296875" style="2" bestFit="1" customWidth="1"/>
    <col min="11778" max="11778" width="14.7265625" style="2" customWidth="1"/>
    <col min="11779" max="11779" width="24.7265625" style="2" bestFit="1" customWidth="1"/>
    <col min="11780" max="11781" width="14.7265625" style="2" customWidth="1"/>
    <col min="11782" max="12032" width="9.1796875" style="2"/>
    <col min="12033" max="12033" width="43.54296875" style="2" bestFit="1" customWidth="1"/>
    <col min="12034" max="12034" width="14.7265625" style="2" customWidth="1"/>
    <col min="12035" max="12035" width="24.7265625" style="2" bestFit="1" customWidth="1"/>
    <col min="12036" max="12037" width="14.7265625" style="2" customWidth="1"/>
    <col min="12038" max="12288" width="9.1796875" style="2"/>
    <col min="12289" max="12289" width="43.54296875" style="2" bestFit="1" customWidth="1"/>
    <col min="12290" max="12290" width="14.7265625" style="2" customWidth="1"/>
    <col min="12291" max="12291" width="24.7265625" style="2" bestFit="1" customWidth="1"/>
    <col min="12292" max="12293" width="14.7265625" style="2" customWidth="1"/>
    <col min="12294" max="12544" width="9.1796875" style="2"/>
    <col min="12545" max="12545" width="43.54296875" style="2" bestFit="1" customWidth="1"/>
    <col min="12546" max="12546" width="14.7265625" style="2" customWidth="1"/>
    <col min="12547" max="12547" width="24.7265625" style="2" bestFit="1" customWidth="1"/>
    <col min="12548" max="12549" width="14.7265625" style="2" customWidth="1"/>
    <col min="12550" max="12800" width="9.1796875" style="2"/>
    <col min="12801" max="12801" width="43.54296875" style="2" bestFit="1" customWidth="1"/>
    <col min="12802" max="12802" width="14.7265625" style="2" customWidth="1"/>
    <col min="12803" max="12803" width="24.7265625" style="2" bestFit="1" customWidth="1"/>
    <col min="12804" max="12805" width="14.7265625" style="2" customWidth="1"/>
    <col min="12806" max="13056" width="9.1796875" style="2"/>
    <col min="13057" max="13057" width="43.54296875" style="2" bestFit="1" customWidth="1"/>
    <col min="13058" max="13058" width="14.7265625" style="2" customWidth="1"/>
    <col min="13059" max="13059" width="24.7265625" style="2" bestFit="1" customWidth="1"/>
    <col min="13060" max="13061" width="14.7265625" style="2" customWidth="1"/>
    <col min="13062" max="13312" width="9.1796875" style="2"/>
    <col min="13313" max="13313" width="43.54296875" style="2" bestFit="1" customWidth="1"/>
    <col min="13314" max="13314" width="14.7265625" style="2" customWidth="1"/>
    <col min="13315" max="13315" width="24.7265625" style="2" bestFit="1" customWidth="1"/>
    <col min="13316" max="13317" width="14.7265625" style="2" customWidth="1"/>
    <col min="13318" max="13568" width="9.1796875" style="2"/>
    <col min="13569" max="13569" width="43.54296875" style="2" bestFit="1" customWidth="1"/>
    <col min="13570" max="13570" width="14.7265625" style="2" customWidth="1"/>
    <col min="13571" max="13571" width="24.7265625" style="2" bestFit="1" customWidth="1"/>
    <col min="13572" max="13573" width="14.7265625" style="2" customWidth="1"/>
    <col min="13574" max="13824" width="9.1796875" style="2"/>
    <col min="13825" max="13825" width="43.54296875" style="2" bestFit="1" customWidth="1"/>
    <col min="13826" max="13826" width="14.7265625" style="2" customWidth="1"/>
    <col min="13827" max="13827" width="24.7265625" style="2" bestFit="1" customWidth="1"/>
    <col min="13828" max="13829" width="14.7265625" style="2" customWidth="1"/>
    <col min="13830" max="14080" width="9.1796875" style="2"/>
    <col min="14081" max="14081" width="43.54296875" style="2" bestFit="1" customWidth="1"/>
    <col min="14082" max="14082" width="14.7265625" style="2" customWidth="1"/>
    <col min="14083" max="14083" width="24.7265625" style="2" bestFit="1" customWidth="1"/>
    <col min="14084" max="14085" width="14.7265625" style="2" customWidth="1"/>
    <col min="14086" max="14336" width="9.1796875" style="2"/>
    <col min="14337" max="14337" width="43.54296875" style="2" bestFit="1" customWidth="1"/>
    <col min="14338" max="14338" width="14.7265625" style="2" customWidth="1"/>
    <col min="14339" max="14339" width="24.7265625" style="2" bestFit="1" customWidth="1"/>
    <col min="14340" max="14341" width="14.7265625" style="2" customWidth="1"/>
    <col min="14342" max="14592" width="9.1796875" style="2"/>
    <col min="14593" max="14593" width="43.54296875" style="2" bestFit="1" customWidth="1"/>
    <col min="14594" max="14594" width="14.7265625" style="2" customWidth="1"/>
    <col min="14595" max="14595" width="24.7265625" style="2" bestFit="1" customWidth="1"/>
    <col min="14596" max="14597" width="14.7265625" style="2" customWidth="1"/>
    <col min="14598" max="14848" width="9.1796875" style="2"/>
    <col min="14849" max="14849" width="43.54296875" style="2" bestFit="1" customWidth="1"/>
    <col min="14850" max="14850" width="14.7265625" style="2" customWidth="1"/>
    <col min="14851" max="14851" width="24.7265625" style="2" bestFit="1" customWidth="1"/>
    <col min="14852" max="14853" width="14.7265625" style="2" customWidth="1"/>
    <col min="14854" max="15104" width="9.1796875" style="2"/>
    <col min="15105" max="15105" width="43.54296875" style="2" bestFit="1" customWidth="1"/>
    <col min="15106" max="15106" width="14.7265625" style="2" customWidth="1"/>
    <col min="15107" max="15107" width="24.7265625" style="2" bestFit="1" customWidth="1"/>
    <col min="15108" max="15109" width="14.7265625" style="2" customWidth="1"/>
    <col min="15110" max="15360" width="9.1796875" style="2"/>
    <col min="15361" max="15361" width="43.54296875" style="2" bestFit="1" customWidth="1"/>
    <col min="15362" max="15362" width="14.7265625" style="2" customWidth="1"/>
    <col min="15363" max="15363" width="24.7265625" style="2" bestFit="1" customWidth="1"/>
    <col min="15364" max="15365" width="14.7265625" style="2" customWidth="1"/>
    <col min="15366" max="15616" width="9.1796875" style="2"/>
    <col min="15617" max="15617" width="43.54296875" style="2" bestFit="1" customWidth="1"/>
    <col min="15618" max="15618" width="14.7265625" style="2" customWidth="1"/>
    <col min="15619" max="15619" width="24.7265625" style="2" bestFit="1" customWidth="1"/>
    <col min="15620" max="15621" width="14.7265625" style="2" customWidth="1"/>
    <col min="15622" max="15872" width="9.1796875" style="2"/>
    <col min="15873" max="15873" width="43.54296875" style="2" bestFit="1" customWidth="1"/>
    <col min="15874" max="15874" width="14.7265625" style="2" customWidth="1"/>
    <col min="15875" max="15875" width="24.7265625" style="2" bestFit="1" customWidth="1"/>
    <col min="15876" max="15877" width="14.7265625" style="2" customWidth="1"/>
    <col min="15878" max="16128" width="9.1796875" style="2"/>
    <col min="16129" max="16129" width="43.54296875" style="2" bestFit="1" customWidth="1"/>
    <col min="16130" max="16130" width="14.7265625" style="2" customWidth="1"/>
    <col min="16131" max="16131" width="24.7265625" style="2" bestFit="1" customWidth="1"/>
    <col min="16132" max="16133" width="14.7265625" style="2" customWidth="1"/>
    <col min="16134" max="16384" width="9.1796875" style="2"/>
  </cols>
  <sheetData>
    <row r="1" spans="1:13" ht="13">
      <c r="A1" s="1" t="s">
        <v>274</v>
      </c>
    </row>
    <row r="2" spans="1:13" ht="13">
      <c r="A2" s="1"/>
    </row>
    <row r="3" spans="1:13" ht="13">
      <c r="A3" s="47"/>
      <c r="B3" s="364" t="s">
        <v>0</v>
      </c>
      <c r="C3" s="364"/>
      <c r="D3" s="364"/>
      <c r="E3" s="364"/>
    </row>
    <row r="4" spans="1:13" ht="13">
      <c r="A4" s="49"/>
      <c r="B4" s="364">
        <v>2015</v>
      </c>
      <c r="C4" s="364"/>
      <c r="D4" s="364">
        <v>2020</v>
      </c>
      <c r="E4" s="364"/>
    </row>
    <row r="5" spans="1:13" ht="13">
      <c r="A5" s="3" t="s">
        <v>334</v>
      </c>
      <c r="B5" s="3" t="s">
        <v>333</v>
      </c>
      <c r="C5" s="123" t="s">
        <v>234</v>
      </c>
      <c r="D5" s="3" t="s">
        <v>333</v>
      </c>
      <c r="E5" s="123" t="s">
        <v>234</v>
      </c>
      <c r="H5" s="224"/>
      <c r="I5" s="224"/>
      <c r="J5" s="224"/>
      <c r="K5" s="224"/>
      <c r="L5" s="224"/>
      <c r="M5" s="224"/>
    </row>
    <row r="6" spans="1:13" ht="13">
      <c r="A6" s="203" t="s">
        <v>275</v>
      </c>
      <c r="B6" s="249">
        <v>4.5999999999999996</v>
      </c>
      <c r="C6" s="58">
        <v>0.28000000000000003</v>
      </c>
      <c r="D6" s="249">
        <v>3.6</v>
      </c>
      <c r="E6" s="204">
        <v>0.3</v>
      </c>
      <c r="H6" s="225"/>
      <c r="I6" s="225"/>
      <c r="J6" s="225"/>
      <c r="K6" s="225"/>
      <c r="L6" s="225"/>
      <c r="M6" s="225"/>
    </row>
    <row r="7" spans="1:13">
      <c r="A7" s="203" t="s">
        <v>276</v>
      </c>
      <c r="B7" s="249">
        <v>6</v>
      </c>
      <c r="C7" s="58">
        <v>0.36</v>
      </c>
      <c r="D7" s="249">
        <v>3.5</v>
      </c>
      <c r="E7" s="204">
        <v>0.3</v>
      </c>
    </row>
    <row r="8" spans="1:13">
      <c r="A8" s="203" t="s">
        <v>277</v>
      </c>
      <c r="B8" s="249">
        <v>3.1</v>
      </c>
      <c r="C8" s="58">
        <v>0.19</v>
      </c>
      <c r="D8" s="249">
        <v>1.7</v>
      </c>
      <c r="E8" s="204">
        <v>0.14000000000000001</v>
      </c>
    </row>
    <row r="9" spans="1:13">
      <c r="A9" s="203" t="s">
        <v>278</v>
      </c>
      <c r="B9" s="249">
        <v>1.9</v>
      </c>
      <c r="C9" s="58">
        <v>0.11</v>
      </c>
      <c r="D9" s="249">
        <v>1.8</v>
      </c>
      <c r="E9" s="204">
        <v>0.15</v>
      </c>
    </row>
    <row r="10" spans="1:13">
      <c r="A10" s="127" t="s">
        <v>279</v>
      </c>
      <c r="B10" s="250">
        <v>1.2</v>
      </c>
      <c r="C10" s="61">
        <v>7.0000000000000007E-2</v>
      </c>
      <c r="D10" s="250">
        <v>1.3089999999999999</v>
      </c>
      <c r="E10" s="205">
        <v>0.11</v>
      </c>
    </row>
    <row r="11" spans="1:13">
      <c r="A11" s="251" t="s">
        <v>332</v>
      </c>
      <c r="B11" s="252">
        <v>16.7</v>
      </c>
      <c r="C11" s="253"/>
      <c r="D11" s="252">
        <v>12</v>
      </c>
      <c r="E11" s="254"/>
    </row>
    <row r="12" spans="1:13">
      <c r="A12" s="55"/>
      <c r="B12" s="206"/>
      <c r="C12" s="100"/>
      <c r="D12" s="206"/>
      <c r="E12" s="206"/>
    </row>
    <row r="13" spans="1:13">
      <c r="A13" s="55"/>
      <c r="B13" s="206"/>
      <c r="C13" s="100"/>
      <c r="D13" s="206"/>
      <c r="E13" s="206"/>
    </row>
    <row r="14" spans="1:13">
      <c r="A14" s="55"/>
      <c r="B14" s="206"/>
      <c r="C14" s="100"/>
      <c r="D14" s="206"/>
      <c r="E14" s="206"/>
    </row>
    <row r="15" spans="1:13">
      <c r="A15" s="55"/>
      <c r="B15" s="206"/>
      <c r="C15" s="100"/>
      <c r="D15" s="206"/>
      <c r="E15" s="206"/>
    </row>
    <row r="16" spans="1:13">
      <c r="A16" s="55"/>
      <c r="B16" s="206"/>
      <c r="C16" s="100"/>
      <c r="D16" s="206"/>
      <c r="E16" s="206"/>
    </row>
    <row r="17" spans="1:5">
      <c r="A17" s="55"/>
      <c r="B17" s="206"/>
      <c r="C17" s="100"/>
      <c r="D17" s="206"/>
      <c r="E17" s="206"/>
    </row>
    <row r="18" spans="1:5">
      <c r="A18" s="55"/>
      <c r="B18" s="206"/>
      <c r="C18" s="100"/>
      <c r="D18" s="206"/>
      <c r="E18" s="206"/>
    </row>
    <row r="19" spans="1:5">
      <c r="A19" s="55"/>
      <c r="B19" s="206"/>
      <c r="C19" s="100"/>
      <c r="D19" s="206"/>
      <c r="E19" s="206"/>
    </row>
    <row r="20" spans="1:5">
      <c r="A20" s="55"/>
      <c r="B20" s="206"/>
      <c r="C20" s="100"/>
      <c r="D20" s="206"/>
      <c r="E20" s="206"/>
    </row>
    <row r="21" spans="1:5">
      <c r="A21" s="55"/>
      <c r="B21" s="206"/>
      <c r="C21" s="100"/>
      <c r="D21" s="206"/>
      <c r="E21" s="206"/>
    </row>
    <row r="22" spans="1:5">
      <c r="A22" s="55"/>
      <c r="B22" s="206"/>
      <c r="C22" s="100"/>
      <c r="D22" s="206"/>
      <c r="E22" s="206"/>
    </row>
    <row r="23" spans="1:5">
      <c r="A23" s="55"/>
      <c r="B23" s="206"/>
      <c r="C23" s="207"/>
      <c r="D23" s="208"/>
      <c r="E23" s="206"/>
    </row>
    <row r="24" spans="1:5">
      <c r="A24" s="55"/>
      <c r="B24" s="206"/>
      <c r="C24" s="207"/>
      <c r="D24" s="208"/>
      <c r="E24" s="206"/>
    </row>
    <row r="25" spans="1:5">
      <c r="A25" s="55"/>
      <c r="B25" s="206"/>
      <c r="C25" s="207"/>
      <c r="D25" s="208"/>
      <c r="E25" s="206"/>
    </row>
  </sheetData>
  <mergeCells count="3">
    <mergeCell ref="B3:E3"/>
    <mergeCell ref="B4:C4"/>
    <mergeCell ref="D4:E4"/>
  </mergeCells>
  <pageMargins left="0.7" right="0.7" top="0.75" bottom="0.75" header="0.3" footer="0.3"/>
  <pageSetup orientation="portrait" horizontalDpi="1200" verticalDpi="1200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D186A-3A39-45C4-A5EF-8E4E9FCA9D51}">
  <dimension ref="A1:M25"/>
  <sheetViews>
    <sheetView workbookViewId="0"/>
  </sheetViews>
  <sheetFormatPr defaultColWidth="9.1796875" defaultRowHeight="12.5"/>
  <cols>
    <col min="1" max="1" width="43.54296875" style="2" bestFit="1" customWidth="1"/>
    <col min="2" max="2" width="15.81640625" style="2" bestFit="1" customWidth="1"/>
    <col min="3" max="3" width="11.453125" style="2" bestFit="1" customWidth="1"/>
    <col min="4" max="4" width="15.81640625" style="2" bestFit="1" customWidth="1"/>
    <col min="5" max="5" width="11.453125" style="2" bestFit="1" customWidth="1"/>
    <col min="6" max="256" width="9.1796875" style="2"/>
    <col min="257" max="257" width="43.54296875" style="2" bestFit="1" customWidth="1"/>
    <col min="258" max="258" width="13.453125" style="2" customWidth="1"/>
    <col min="259" max="259" width="11.453125" style="2" bestFit="1" customWidth="1"/>
    <col min="260" max="260" width="11.453125" style="2" customWidth="1"/>
    <col min="261" max="261" width="11.453125" style="2" bestFit="1" customWidth="1"/>
    <col min="262" max="512" width="9.1796875" style="2"/>
    <col min="513" max="513" width="43.54296875" style="2" bestFit="1" customWidth="1"/>
    <col min="514" max="514" width="13.453125" style="2" customWidth="1"/>
    <col min="515" max="515" width="11.453125" style="2" bestFit="1" customWidth="1"/>
    <col min="516" max="516" width="11.453125" style="2" customWidth="1"/>
    <col min="517" max="517" width="11.453125" style="2" bestFit="1" customWidth="1"/>
    <col min="518" max="768" width="9.1796875" style="2"/>
    <col min="769" max="769" width="43.54296875" style="2" bestFit="1" customWidth="1"/>
    <col min="770" max="770" width="13.453125" style="2" customWidth="1"/>
    <col min="771" max="771" width="11.453125" style="2" bestFit="1" customWidth="1"/>
    <col min="772" max="772" width="11.453125" style="2" customWidth="1"/>
    <col min="773" max="773" width="11.453125" style="2" bestFit="1" customWidth="1"/>
    <col min="774" max="1024" width="9.1796875" style="2"/>
    <col min="1025" max="1025" width="43.54296875" style="2" bestFit="1" customWidth="1"/>
    <col min="1026" max="1026" width="13.453125" style="2" customWidth="1"/>
    <col min="1027" max="1027" width="11.453125" style="2" bestFit="1" customWidth="1"/>
    <col min="1028" max="1028" width="11.453125" style="2" customWidth="1"/>
    <col min="1029" max="1029" width="11.453125" style="2" bestFit="1" customWidth="1"/>
    <col min="1030" max="1280" width="9.1796875" style="2"/>
    <col min="1281" max="1281" width="43.54296875" style="2" bestFit="1" customWidth="1"/>
    <col min="1282" max="1282" width="13.453125" style="2" customWidth="1"/>
    <col min="1283" max="1283" width="11.453125" style="2" bestFit="1" customWidth="1"/>
    <col min="1284" max="1284" width="11.453125" style="2" customWidth="1"/>
    <col min="1285" max="1285" width="11.453125" style="2" bestFit="1" customWidth="1"/>
    <col min="1286" max="1536" width="9.1796875" style="2"/>
    <col min="1537" max="1537" width="43.54296875" style="2" bestFit="1" customWidth="1"/>
    <col min="1538" max="1538" width="13.453125" style="2" customWidth="1"/>
    <col min="1539" max="1539" width="11.453125" style="2" bestFit="1" customWidth="1"/>
    <col min="1540" max="1540" width="11.453125" style="2" customWidth="1"/>
    <col min="1541" max="1541" width="11.453125" style="2" bestFit="1" customWidth="1"/>
    <col min="1542" max="1792" width="9.1796875" style="2"/>
    <col min="1793" max="1793" width="43.54296875" style="2" bestFit="1" customWidth="1"/>
    <col min="1794" max="1794" width="13.453125" style="2" customWidth="1"/>
    <col min="1795" max="1795" width="11.453125" style="2" bestFit="1" customWidth="1"/>
    <col min="1796" max="1796" width="11.453125" style="2" customWidth="1"/>
    <col min="1797" max="1797" width="11.453125" style="2" bestFit="1" customWidth="1"/>
    <col min="1798" max="2048" width="9.1796875" style="2"/>
    <col min="2049" max="2049" width="43.54296875" style="2" bestFit="1" customWidth="1"/>
    <col min="2050" max="2050" width="13.453125" style="2" customWidth="1"/>
    <col min="2051" max="2051" width="11.453125" style="2" bestFit="1" customWidth="1"/>
    <col min="2052" max="2052" width="11.453125" style="2" customWidth="1"/>
    <col min="2053" max="2053" width="11.453125" style="2" bestFit="1" customWidth="1"/>
    <col min="2054" max="2304" width="9.1796875" style="2"/>
    <col min="2305" max="2305" width="43.54296875" style="2" bestFit="1" customWidth="1"/>
    <col min="2306" max="2306" width="13.453125" style="2" customWidth="1"/>
    <col min="2307" max="2307" width="11.453125" style="2" bestFit="1" customWidth="1"/>
    <col min="2308" max="2308" width="11.453125" style="2" customWidth="1"/>
    <col min="2309" max="2309" width="11.453125" style="2" bestFit="1" customWidth="1"/>
    <col min="2310" max="2560" width="9.1796875" style="2"/>
    <col min="2561" max="2561" width="43.54296875" style="2" bestFit="1" customWidth="1"/>
    <col min="2562" max="2562" width="13.453125" style="2" customWidth="1"/>
    <col min="2563" max="2563" width="11.453125" style="2" bestFit="1" customWidth="1"/>
    <col min="2564" max="2564" width="11.453125" style="2" customWidth="1"/>
    <col min="2565" max="2565" width="11.453125" style="2" bestFit="1" customWidth="1"/>
    <col min="2566" max="2816" width="9.1796875" style="2"/>
    <col min="2817" max="2817" width="43.54296875" style="2" bestFit="1" customWidth="1"/>
    <col min="2818" max="2818" width="13.453125" style="2" customWidth="1"/>
    <col min="2819" max="2819" width="11.453125" style="2" bestFit="1" customWidth="1"/>
    <col min="2820" max="2820" width="11.453125" style="2" customWidth="1"/>
    <col min="2821" max="2821" width="11.453125" style="2" bestFit="1" customWidth="1"/>
    <col min="2822" max="3072" width="9.1796875" style="2"/>
    <col min="3073" max="3073" width="43.54296875" style="2" bestFit="1" customWidth="1"/>
    <col min="3074" max="3074" width="13.453125" style="2" customWidth="1"/>
    <col min="3075" max="3075" width="11.453125" style="2" bestFit="1" customWidth="1"/>
    <col min="3076" max="3076" width="11.453125" style="2" customWidth="1"/>
    <col min="3077" max="3077" width="11.453125" style="2" bestFit="1" customWidth="1"/>
    <col min="3078" max="3328" width="9.1796875" style="2"/>
    <col min="3329" max="3329" width="43.54296875" style="2" bestFit="1" customWidth="1"/>
    <col min="3330" max="3330" width="13.453125" style="2" customWidth="1"/>
    <col min="3331" max="3331" width="11.453125" style="2" bestFit="1" customWidth="1"/>
    <col min="3332" max="3332" width="11.453125" style="2" customWidth="1"/>
    <col min="3333" max="3333" width="11.453125" style="2" bestFit="1" customWidth="1"/>
    <col min="3334" max="3584" width="9.1796875" style="2"/>
    <col min="3585" max="3585" width="43.54296875" style="2" bestFit="1" customWidth="1"/>
    <col min="3586" max="3586" width="13.453125" style="2" customWidth="1"/>
    <col min="3587" max="3587" width="11.453125" style="2" bestFit="1" customWidth="1"/>
    <col min="3588" max="3588" width="11.453125" style="2" customWidth="1"/>
    <col min="3589" max="3589" width="11.453125" style="2" bestFit="1" customWidth="1"/>
    <col min="3590" max="3840" width="9.1796875" style="2"/>
    <col min="3841" max="3841" width="43.54296875" style="2" bestFit="1" customWidth="1"/>
    <col min="3842" max="3842" width="13.453125" style="2" customWidth="1"/>
    <col min="3843" max="3843" width="11.453125" style="2" bestFit="1" customWidth="1"/>
    <col min="3844" max="3844" width="11.453125" style="2" customWidth="1"/>
    <col min="3845" max="3845" width="11.453125" style="2" bestFit="1" customWidth="1"/>
    <col min="3846" max="4096" width="9.1796875" style="2"/>
    <col min="4097" max="4097" width="43.54296875" style="2" bestFit="1" customWidth="1"/>
    <col min="4098" max="4098" width="13.453125" style="2" customWidth="1"/>
    <col min="4099" max="4099" width="11.453125" style="2" bestFit="1" customWidth="1"/>
    <col min="4100" max="4100" width="11.453125" style="2" customWidth="1"/>
    <col min="4101" max="4101" width="11.453125" style="2" bestFit="1" customWidth="1"/>
    <col min="4102" max="4352" width="9.1796875" style="2"/>
    <col min="4353" max="4353" width="43.54296875" style="2" bestFit="1" customWidth="1"/>
    <col min="4354" max="4354" width="13.453125" style="2" customWidth="1"/>
    <col min="4355" max="4355" width="11.453125" style="2" bestFit="1" customWidth="1"/>
    <col min="4356" max="4356" width="11.453125" style="2" customWidth="1"/>
    <col min="4357" max="4357" width="11.453125" style="2" bestFit="1" customWidth="1"/>
    <col min="4358" max="4608" width="9.1796875" style="2"/>
    <col min="4609" max="4609" width="43.54296875" style="2" bestFit="1" customWidth="1"/>
    <col min="4610" max="4610" width="13.453125" style="2" customWidth="1"/>
    <col min="4611" max="4611" width="11.453125" style="2" bestFit="1" customWidth="1"/>
    <col min="4612" max="4612" width="11.453125" style="2" customWidth="1"/>
    <col min="4613" max="4613" width="11.453125" style="2" bestFit="1" customWidth="1"/>
    <col min="4614" max="4864" width="9.1796875" style="2"/>
    <col min="4865" max="4865" width="43.54296875" style="2" bestFit="1" customWidth="1"/>
    <col min="4866" max="4866" width="13.453125" style="2" customWidth="1"/>
    <col min="4867" max="4867" width="11.453125" style="2" bestFit="1" customWidth="1"/>
    <col min="4868" max="4868" width="11.453125" style="2" customWidth="1"/>
    <col min="4869" max="4869" width="11.453125" style="2" bestFit="1" customWidth="1"/>
    <col min="4870" max="5120" width="9.1796875" style="2"/>
    <col min="5121" max="5121" width="43.54296875" style="2" bestFit="1" customWidth="1"/>
    <col min="5122" max="5122" width="13.453125" style="2" customWidth="1"/>
    <col min="5123" max="5123" width="11.453125" style="2" bestFit="1" customWidth="1"/>
    <col min="5124" max="5124" width="11.453125" style="2" customWidth="1"/>
    <col min="5125" max="5125" width="11.453125" style="2" bestFit="1" customWidth="1"/>
    <col min="5126" max="5376" width="9.1796875" style="2"/>
    <col min="5377" max="5377" width="43.54296875" style="2" bestFit="1" customWidth="1"/>
    <col min="5378" max="5378" width="13.453125" style="2" customWidth="1"/>
    <col min="5379" max="5379" width="11.453125" style="2" bestFit="1" customWidth="1"/>
    <col min="5380" max="5380" width="11.453125" style="2" customWidth="1"/>
    <col min="5381" max="5381" width="11.453125" style="2" bestFit="1" customWidth="1"/>
    <col min="5382" max="5632" width="9.1796875" style="2"/>
    <col min="5633" max="5633" width="43.54296875" style="2" bestFit="1" customWidth="1"/>
    <col min="5634" max="5634" width="13.453125" style="2" customWidth="1"/>
    <col min="5635" max="5635" width="11.453125" style="2" bestFit="1" customWidth="1"/>
    <col min="5636" max="5636" width="11.453125" style="2" customWidth="1"/>
    <col min="5637" max="5637" width="11.453125" style="2" bestFit="1" customWidth="1"/>
    <col min="5638" max="5888" width="9.1796875" style="2"/>
    <col min="5889" max="5889" width="43.54296875" style="2" bestFit="1" customWidth="1"/>
    <col min="5890" max="5890" width="13.453125" style="2" customWidth="1"/>
    <col min="5891" max="5891" width="11.453125" style="2" bestFit="1" customWidth="1"/>
    <col min="5892" max="5892" width="11.453125" style="2" customWidth="1"/>
    <col min="5893" max="5893" width="11.453125" style="2" bestFit="1" customWidth="1"/>
    <col min="5894" max="6144" width="9.1796875" style="2"/>
    <col min="6145" max="6145" width="43.54296875" style="2" bestFit="1" customWidth="1"/>
    <col min="6146" max="6146" width="13.453125" style="2" customWidth="1"/>
    <col min="6147" max="6147" width="11.453125" style="2" bestFit="1" customWidth="1"/>
    <col min="6148" max="6148" width="11.453125" style="2" customWidth="1"/>
    <col min="6149" max="6149" width="11.453125" style="2" bestFit="1" customWidth="1"/>
    <col min="6150" max="6400" width="9.1796875" style="2"/>
    <col min="6401" max="6401" width="43.54296875" style="2" bestFit="1" customWidth="1"/>
    <col min="6402" max="6402" width="13.453125" style="2" customWidth="1"/>
    <col min="6403" max="6403" width="11.453125" style="2" bestFit="1" customWidth="1"/>
    <col min="6404" max="6404" width="11.453125" style="2" customWidth="1"/>
    <col min="6405" max="6405" width="11.453125" style="2" bestFit="1" customWidth="1"/>
    <col min="6406" max="6656" width="9.1796875" style="2"/>
    <col min="6657" max="6657" width="43.54296875" style="2" bestFit="1" customWidth="1"/>
    <col min="6658" max="6658" width="13.453125" style="2" customWidth="1"/>
    <col min="6659" max="6659" width="11.453125" style="2" bestFit="1" customWidth="1"/>
    <col min="6660" max="6660" width="11.453125" style="2" customWidth="1"/>
    <col min="6661" max="6661" width="11.453125" style="2" bestFit="1" customWidth="1"/>
    <col min="6662" max="6912" width="9.1796875" style="2"/>
    <col min="6913" max="6913" width="43.54296875" style="2" bestFit="1" customWidth="1"/>
    <col min="6914" max="6914" width="13.453125" style="2" customWidth="1"/>
    <col min="6915" max="6915" width="11.453125" style="2" bestFit="1" customWidth="1"/>
    <col min="6916" max="6916" width="11.453125" style="2" customWidth="1"/>
    <col min="6917" max="6917" width="11.453125" style="2" bestFit="1" customWidth="1"/>
    <col min="6918" max="7168" width="9.1796875" style="2"/>
    <col min="7169" max="7169" width="43.54296875" style="2" bestFit="1" customWidth="1"/>
    <col min="7170" max="7170" width="13.453125" style="2" customWidth="1"/>
    <col min="7171" max="7171" width="11.453125" style="2" bestFit="1" customWidth="1"/>
    <col min="7172" max="7172" width="11.453125" style="2" customWidth="1"/>
    <col min="7173" max="7173" width="11.453125" style="2" bestFit="1" customWidth="1"/>
    <col min="7174" max="7424" width="9.1796875" style="2"/>
    <col min="7425" max="7425" width="43.54296875" style="2" bestFit="1" customWidth="1"/>
    <col min="7426" max="7426" width="13.453125" style="2" customWidth="1"/>
    <col min="7427" max="7427" width="11.453125" style="2" bestFit="1" customWidth="1"/>
    <col min="7428" max="7428" width="11.453125" style="2" customWidth="1"/>
    <col min="7429" max="7429" width="11.453125" style="2" bestFit="1" customWidth="1"/>
    <col min="7430" max="7680" width="9.1796875" style="2"/>
    <col min="7681" max="7681" width="43.54296875" style="2" bestFit="1" customWidth="1"/>
    <col min="7682" max="7682" width="13.453125" style="2" customWidth="1"/>
    <col min="7683" max="7683" width="11.453125" style="2" bestFit="1" customWidth="1"/>
    <col min="7684" max="7684" width="11.453125" style="2" customWidth="1"/>
    <col min="7685" max="7685" width="11.453125" style="2" bestFit="1" customWidth="1"/>
    <col min="7686" max="7936" width="9.1796875" style="2"/>
    <col min="7937" max="7937" width="43.54296875" style="2" bestFit="1" customWidth="1"/>
    <col min="7938" max="7938" width="13.453125" style="2" customWidth="1"/>
    <col min="7939" max="7939" width="11.453125" style="2" bestFit="1" customWidth="1"/>
    <col min="7940" max="7940" width="11.453125" style="2" customWidth="1"/>
    <col min="7941" max="7941" width="11.453125" style="2" bestFit="1" customWidth="1"/>
    <col min="7942" max="8192" width="9.1796875" style="2"/>
    <col min="8193" max="8193" width="43.54296875" style="2" bestFit="1" customWidth="1"/>
    <col min="8194" max="8194" width="13.453125" style="2" customWidth="1"/>
    <col min="8195" max="8195" width="11.453125" style="2" bestFit="1" customWidth="1"/>
    <col min="8196" max="8196" width="11.453125" style="2" customWidth="1"/>
    <col min="8197" max="8197" width="11.453125" style="2" bestFit="1" customWidth="1"/>
    <col min="8198" max="8448" width="9.1796875" style="2"/>
    <col min="8449" max="8449" width="43.54296875" style="2" bestFit="1" customWidth="1"/>
    <col min="8450" max="8450" width="13.453125" style="2" customWidth="1"/>
    <col min="8451" max="8451" width="11.453125" style="2" bestFit="1" customWidth="1"/>
    <col min="8452" max="8452" width="11.453125" style="2" customWidth="1"/>
    <col min="8453" max="8453" width="11.453125" style="2" bestFit="1" customWidth="1"/>
    <col min="8454" max="8704" width="9.1796875" style="2"/>
    <col min="8705" max="8705" width="43.54296875" style="2" bestFit="1" customWidth="1"/>
    <col min="8706" max="8706" width="13.453125" style="2" customWidth="1"/>
    <col min="8707" max="8707" width="11.453125" style="2" bestFit="1" customWidth="1"/>
    <col min="8708" max="8708" width="11.453125" style="2" customWidth="1"/>
    <col min="8709" max="8709" width="11.453125" style="2" bestFit="1" customWidth="1"/>
    <col min="8710" max="8960" width="9.1796875" style="2"/>
    <col min="8961" max="8961" width="43.54296875" style="2" bestFit="1" customWidth="1"/>
    <col min="8962" max="8962" width="13.453125" style="2" customWidth="1"/>
    <col min="8963" max="8963" width="11.453125" style="2" bestFit="1" customWidth="1"/>
    <col min="8964" max="8964" width="11.453125" style="2" customWidth="1"/>
    <col min="8965" max="8965" width="11.453125" style="2" bestFit="1" customWidth="1"/>
    <col min="8966" max="9216" width="9.1796875" style="2"/>
    <col min="9217" max="9217" width="43.54296875" style="2" bestFit="1" customWidth="1"/>
    <col min="9218" max="9218" width="13.453125" style="2" customWidth="1"/>
    <col min="9219" max="9219" width="11.453125" style="2" bestFit="1" customWidth="1"/>
    <col min="9220" max="9220" width="11.453125" style="2" customWidth="1"/>
    <col min="9221" max="9221" width="11.453125" style="2" bestFit="1" customWidth="1"/>
    <col min="9222" max="9472" width="9.1796875" style="2"/>
    <col min="9473" max="9473" width="43.54296875" style="2" bestFit="1" customWidth="1"/>
    <col min="9474" max="9474" width="13.453125" style="2" customWidth="1"/>
    <col min="9475" max="9475" width="11.453125" style="2" bestFit="1" customWidth="1"/>
    <col min="9476" max="9476" width="11.453125" style="2" customWidth="1"/>
    <col min="9477" max="9477" width="11.453125" style="2" bestFit="1" customWidth="1"/>
    <col min="9478" max="9728" width="9.1796875" style="2"/>
    <col min="9729" max="9729" width="43.54296875" style="2" bestFit="1" customWidth="1"/>
    <col min="9730" max="9730" width="13.453125" style="2" customWidth="1"/>
    <col min="9731" max="9731" width="11.453125" style="2" bestFit="1" customWidth="1"/>
    <col min="9732" max="9732" width="11.453125" style="2" customWidth="1"/>
    <col min="9733" max="9733" width="11.453125" style="2" bestFit="1" customWidth="1"/>
    <col min="9734" max="9984" width="9.1796875" style="2"/>
    <col min="9985" max="9985" width="43.54296875" style="2" bestFit="1" customWidth="1"/>
    <col min="9986" max="9986" width="13.453125" style="2" customWidth="1"/>
    <col min="9987" max="9987" width="11.453125" style="2" bestFit="1" customWidth="1"/>
    <col min="9988" max="9988" width="11.453125" style="2" customWidth="1"/>
    <col min="9989" max="9989" width="11.453125" style="2" bestFit="1" customWidth="1"/>
    <col min="9990" max="10240" width="9.1796875" style="2"/>
    <col min="10241" max="10241" width="43.54296875" style="2" bestFit="1" customWidth="1"/>
    <col min="10242" max="10242" width="13.453125" style="2" customWidth="1"/>
    <col min="10243" max="10243" width="11.453125" style="2" bestFit="1" customWidth="1"/>
    <col min="10244" max="10244" width="11.453125" style="2" customWidth="1"/>
    <col min="10245" max="10245" width="11.453125" style="2" bestFit="1" customWidth="1"/>
    <col min="10246" max="10496" width="9.1796875" style="2"/>
    <col min="10497" max="10497" width="43.54296875" style="2" bestFit="1" customWidth="1"/>
    <col min="10498" max="10498" width="13.453125" style="2" customWidth="1"/>
    <col min="10499" max="10499" width="11.453125" style="2" bestFit="1" customWidth="1"/>
    <col min="10500" max="10500" width="11.453125" style="2" customWidth="1"/>
    <col min="10501" max="10501" width="11.453125" style="2" bestFit="1" customWidth="1"/>
    <col min="10502" max="10752" width="9.1796875" style="2"/>
    <col min="10753" max="10753" width="43.54296875" style="2" bestFit="1" customWidth="1"/>
    <col min="10754" max="10754" width="13.453125" style="2" customWidth="1"/>
    <col min="10755" max="10755" width="11.453125" style="2" bestFit="1" customWidth="1"/>
    <col min="10756" max="10756" width="11.453125" style="2" customWidth="1"/>
    <col min="10757" max="10757" width="11.453125" style="2" bestFit="1" customWidth="1"/>
    <col min="10758" max="11008" width="9.1796875" style="2"/>
    <col min="11009" max="11009" width="43.54296875" style="2" bestFit="1" customWidth="1"/>
    <col min="11010" max="11010" width="13.453125" style="2" customWidth="1"/>
    <col min="11011" max="11011" width="11.453125" style="2" bestFit="1" customWidth="1"/>
    <col min="11012" max="11012" width="11.453125" style="2" customWidth="1"/>
    <col min="11013" max="11013" width="11.453125" style="2" bestFit="1" customWidth="1"/>
    <col min="11014" max="11264" width="9.1796875" style="2"/>
    <col min="11265" max="11265" width="43.54296875" style="2" bestFit="1" customWidth="1"/>
    <col min="11266" max="11266" width="13.453125" style="2" customWidth="1"/>
    <col min="11267" max="11267" width="11.453125" style="2" bestFit="1" customWidth="1"/>
    <col min="11268" max="11268" width="11.453125" style="2" customWidth="1"/>
    <col min="11269" max="11269" width="11.453125" style="2" bestFit="1" customWidth="1"/>
    <col min="11270" max="11520" width="9.1796875" style="2"/>
    <col min="11521" max="11521" width="43.54296875" style="2" bestFit="1" customWidth="1"/>
    <col min="11522" max="11522" width="13.453125" style="2" customWidth="1"/>
    <col min="11523" max="11523" width="11.453125" style="2" bestFit="1" customWidth="1"/>
    <col min="11524" max="11524" width="11.453125" style="2" customWidth="1"/>
    <col min="11525" max="11525" width="11.453125" style="2" bestFit="1" customWidth="1"/>
    <col min="11526" max="11776" width="9.1796875" style="2"/>
    <col min="11777" max="11777" width="43.54296875" style="2" bestFit="1" customWidth="1"/>
    <col min="11778" max="11778" width="13.453125" style="2" customWidth="1"/>
    <col min="11779" max="11779" width="11.453125" style="2" bestFit="1" customWidth="1"/>
    <col min="11780" max="11780" width="11.453125" style="2" customWidth="1"/>
    <col min="11781" max="11781" width="11.453125" style="2" bestFit="1" customWidth="1"/>
    <col min="11782" max="12032" width="9.1796875" style="2"/>
    <col min="12033" max="12033" width="43.54296875" style="2" bestFit="1" customWidth="1"/>
    <col min="12034" max="12034" width="13.453125" style="2" customWidth="1"/>
    <col min="12035" max="12035" width="11.453125" style="2" bestFit="1" customWidth="1"/>
    <col min="12036" max="12036" width="11.453125" style="2" customWidth="1"/>
    <col min="12037" max="12037" width="11.453125" style="2" bestFit="1" customWidth="1"/>
    <col min="12038" max="12288" width="9.1796875" style="2"/>
    <col min="12289" max="12289" width="43.54296875" style="2" bestFit="1" customWidth="1"/>
    <col min="12290" max="12290" width="13.453125" style="2" customWidth="1"/>
    <col min="12291" max="12291" width="11.453125" style="2" bestFit="1" customWidth="1"/>
    <col min="12292" max="12292" width="11.453125" style="2" customWidth="1"/>
    <col min="12293" max="12293" width="11.453125" style="2" bestFit="1" customWidth="1"/>
    <col min="12294" max="12544" width="9.1796875" style="2"/>
    <col min="12545" max="12545" width="43.54296875" style="2" bestFit="1" customWidth="1"/>
    <col min="12546" max="12546" width="13.453125" style="2" customWidth="1"/>
    <col min="12547" max="12547" width="11.453125" style="2" bestFit="1" customWidth="1"/>
    <col min="12548" max="12548" width="11.453125" style="2" customWidth="1"/>
    <col min="12549" max="12549" width="11.453125" style="2" bestFit="1" customWidth="1"/>
    <col min="12550" max="12800" width="9.1796875" style="2"/>
    <col min="12801" max="12801" width="43.54296875" style="2" bestFit="1" customWidth="1"/>
    <col min="12802" max="12802" width="13.453125" style="2" customWidth="1"/>
    <col min="12803" max="12803" width="11.453125" style="2" bestFit="1" customWidth="1"/>
    <col min="12804" max="12804" width="11.453125" style="2" customWidth="1"/>
    <col min="12805" max="12805" width="11.453125" style="2" bestFit="1" customWidth="1"/>
    <col min="12806" max="13056" width="9.1796875" style="2"/>
    <col min="13057" max="13057" width="43.54296875" style="2" bestFit="1" customWidth="1"/>
    <col min="13058" max="13058" width="13.453125" style="2" customWidth="1"/>
    <col min="13059" max="13059" width="11.453125" style="2" bestFit="1" customWidth="1"/>
    <col min="13060" max="13060" width="11.453125" style="2" customWidth="1"/>
    <col min="13061" max="13061" width="11.453125" style="2" bestFit="1" customWidth="1"/>
    <col min="13062" max="13312" width="9.1796875" style="2"/>
    <col min="13313" max="13313" width="43.54296875" style="2" bestFit="1" customWidth="1"/>
    <col min="13314" max="13314" width="13.453125" style="2" customWidth="1"/>
    <col min="13315" max="13315" width="11.453125" style="2" bestFit="1" customWidth="1"/>
    <col min="13316" max="13316" width="11.453125" style="2" customWidth="1"/>
    <col min="13317" max="13317" width="11.453125" style="2" bestFit="1" customWidth="1"/>
    <col min="13318" max="13568" width="9.1796875" style="2"/>
    <col min="13569" max="13569" width="43.54296875" style="2" bestFit="1" customWidth="1"/>
    <col min="13570" max="13570" width="13.453125" style="2" customWidth="1"/>
    <col min="13571" max="13571" width="11.453125" style="2" bestFit="1" customWidth="1"/>
    <col min="13572" max="13572" width="11.453125" style="2" customWidth="1"/>
    <col min="13573" max="13573" width="11.453125" style="2" bestFit="1" customWidth="1"/>
    <col min="13574" max="13824" width="9.1796875" style="2"/>
    <col min="13825" max="13825" width="43.54296875" style="2" bestFit="1" customWidth="1"/>
    <col min="13826" max="13826" width="13.453125" style="2" customWidth="1"/>
    <col min="13827" max="13827" width="11.453125" style="2" bestFit="1" customWidth="1"/>
    <col min="13828" max="13828" width="11.453125" style="2" customWidth="1"/>
    <col min="13829" max="13829" width="11.453125" style="2" bestFit="1" customWidth="1"/>
    <col min="13830" max="14080" width="9.1796875" style="2"/>
    <col min="14081" max="14081" width="43.54296875" style="2" bestFit="1" customWidth="1"/>
    <col min="14082" max="14082" width="13.453125" style="2" customWidth="1"/>
    <col min="14083" max="14083" width="11.453125" style="2" bestFit="1" customWidth="1"/>
    <col min="14084" max="14084" width="11.453125" style="2" customWidth="1"/>
    <col min="14085" max="14085" width="11.453125" style="2" bestFit="1" customWidth="1"/>
    <col min="14086" max="14336" width="9.1796875" style="2"/>
    <col min="14337" max="14337" width="43.54296875" style="2" bestFit="1" customWidth="1"/>
    <col min="14338" max="14338" width="13.453125" style="2" customWidth="1"/>
    <col min="14339" max="14339" width="11.453125" style="2" bestFit="1" customWidth="1"/>
    <col min="14340" max="14340" width="11.453125" style="2" customWidth="1"/>
    <col min="14341" max="14341" width="11.453125" style="2" bestFit="1" customWidth="1"/>
    <col min="14342" max="14592" width="9.1796875" style="2"/>
    <col min="14593" max="14593" width="43.54296875" style="2" bestFit="1" customWidth="1"/>
    <col min="14594" max="14594" width="13.453125" style="2" customWidth="1"/>
    <col min="14595" max="14595" width="11.453125" style="2" bestFit="1" customWidth="1"/>
    <col min="14596" max="14596" width="11.453125" style="2" customWidth="1"/>
    <col min="14597" max="14597" width="11.453125" style="2" bestFit="1" customWidth="1"/>
    <col min="14598" max="14848" width="9.1796875" style="2"/>
    <col min="14849" max="14849" width="43.54296875" style="2" bestFit="1" customWidth="1"/>
    <col min="14850" max="14850" width="13.453125" style="2" customWidth="1"/>
    <col min="14851" max="14851" width="11.453125" style="2" bestFit="1" customWidth="1"/>
    <col min="14852" max="14852" width="11.453125" style="2" customWidth="1"/>
    <col min="14853" max="14853" width="11.453125" style="2" bestFit="1" customWidth="1"/>
    <col min="14854" max="15104" width="9.1796875" style="2"/>
    <col min="15105" max="15105" width="43.54296875" style="2" bestFit="1" customWidth="1"/>
    <col min="15106" max="15106" width="13.453125" style="2" customWidth="1"/>
    <col min="15107" max="15107" width="11.453125" style="2" bestFit="1" customWidth="1"/>
    <col min="15108" max="15108" width="11.453125" style="2" customWidth="1"/>
    <col min="15109" max="15109" width="11.453125" style="2" bestFit="1" customWidth="1"/>
    <col min="15110" max="15360" width="9.1796875" style="2"/>
    <col min="15361" max="15361" width="43.54296875" style="2" bestFit="1" customWidth="1"/>
    <col min="15362" max="15362" width="13.453125" style="2" customWidth="1"/>
    <col min="15363" max="15363" width="11.453125" style="2" bestFit="1" customWidth="1"/>
    <col min="15364" max="15364" width="11.453125" style="2" customWidth="1"/>
    <col min="15365" max="15365" width="11.453125" style="2" bestFit="1" customWidth="1"/>
    <col min="15366" max="15616" width="9.1796875" style="2"/>
    <col min="15617" max="15617" width="43.54296875" style="2" bestFit="1" customWidth="1"/>
    <col min="15618" max="15618" width="13.453125" style="2" customWidth="1"/>
    <col min="15619" max="15619" width="11.453125" style="2" bestFit="1" customWidth="1"/>
    <col min="15620" max="15620" width="11.453125" style="2" customWidth="1"/>
    <col min="15621" max="15621" width="11.453125" style="2" bestFit="1" customWidth="1"/>
    <col min="15622" max="15872" width="9.1796875" style="2"/>
    <col min="15873" max="15873" width="43.54296875" style="2" bestFit="1" customWidth="1"/>
    <col min="15874" max="15874" width="13.453125" style="2" customWidth="1"/>
    <col min="15875" max="15875" width="11.453125" style="2" bestFit="1" customWidth="1"/>
    <col min="15876" max="15876" width="11.453125" style="2" customWidth="1"/>
    <col min="15877" max="15877" width="11.453125" style="2" bestFit="1" customWidth="1"/>
    <col min="15878" max="16128" width="9.1796875" style="2"/>
    <col min="16129" max="16129" width="43.54296875" style="2" bestFit="1" customWidth="1"/>
    <col min="16130" max="16130" width="13.453125" style="2" customWidth="1"/>
    <col min="16131" max="16131" width="11.453125" style="2" bestFit="1" customWidth="1"/>
    <col min="16132" max="16132" width="11.453125" style="2" customWidth="1"/>
    <col min="16133" max="16133" width="11.453125" style="2" bestFit="1" customWidth="1"/>
    <col min="16134" max="16384" width="9.1796875" style="2"/>
  </cols>
  <sheetData>
    <row r="1" spans="1:13" ht="13">
      <c r="A1" s="1" t="s">
        <v>280</v>
      </c>
    </row>
    <row r="2" spans="1:13" ht="13">
      <c r="A2" s="1"/>
    </row>
    <row r="3" spans="1:13" ht="13">
      <c r="A3" s="47"/>
      <c r="B3" s="364" t="s">
        <v>0</v>
      </c>
      <c r="C3" s="364"/>
      <c r="D3" s="364"/>
      <c r="E3" s="364"/>
    </row>
    <row r="4" spans="1:13" ht="13">
      <c r="A4" s="49"/>
      <c r="B4" s="364">
        <v>2015</v>
      </c>
      <c r="C4" s="364"/>
      <c r="D4" s="364">
        <v>2020</v>
      </c>
      <c r="E4" s="364"/>
    </row>
    <row r="5" spans="1:13" ht="13">
      <c r="A5" s="3" t="s">
        <v>335</v>
      </c>
      <c r="B5" s="3" t="s">
        <v>333</v>
      </c>
      <c r="C5" s="3" t="s">
        <v>234</v>
      </c>
      <c r="D5" s="3" t="s">
        <v>333</v>
      </c>
      <c r="E5" s="123" t="s">
        <v>234</v>
      </c>
      <c r="H5" s="224"/>
      <c r="I5" s="224"/>
      <c r="J5" s="224"/>
      <c r="K5" s="224"/>
      <c r="L5" s="224"/>
      <c r="M5" s="224"/>
    </row>
    <row r="6" spans="1:13" ht="13">
      <c r="A6" s="203" t="s">
        <v>281</v>
      </c>
      <c r="B6" s="255">
        <v>1.7</v>
      </c>
      <c r="C6" s="256">
        <v>0.501</v>
      </c>
      <c r="D6" s="255">
        <v>1.9</v>
      </c>
      <c r="E6" s="256">
        <v>0.53200000000000003</v>
      </c>
      <c r="H6" s="225"/>
      <c r="I6" s="225"/>
      <c r="J6" s="225"/>
      <c r="K6" s="225"/>
      <c r="L6" s="225"/>
      <c r="M6" s="225"/>
    </row>
    <row r="7" spans="1:13">
      <c r="A7" s="203" t="s">
        <v>282</v>
      </c>
      <c r="B7" s="249">
        <v>1.4</v>
      </c>
      <c r="C7" s="257">
        <v>0.40600000000000003</v>
      </c>
      <c r="D7" s="249">
        <v>1.3</v>
      </c>
      <c r="E7" s="257">
        <v>0.35699999999999998</v>
      </c>
    </row>
    <row r="8" spans="1:13">
      <c r="A8" s="203" t="s">
        <v>283</v>
      </c>
      <c r="B8" s="249">
        <v>0.1</v>
      </c>
      <c r="C8" s="257">
        <v>3.3000000000000002E-2</v>
      </c>
      <c r="D8" s="249">
        <v>0.2</v>
      </c>
      <c r="E8" s="257">
        <v>4.7E-2</v>
      </c>
    </row>
    <row r="9" spans="1:13">
      <c r="A9" s="203" t="s">
        <v>284</v>
      </c>
      <c r="B9" s="249">
        <v>0.1</v>
      </c>
      <c r="C9" s="257">
        <v>0.02</v>
      </c>
      <c r="D9" s="249">
        <v>0.1</v>
      </c>
      <c r="E9" s="257">
        <v>0.02</v>
      </c>
    </row>
    <row r="10" spans="1:13">
      <c r="A10" s="127" t="s">
        <v>285</v>
      </c>
      <c r="B10" s="250">
        <v>0.1</v>
      </c>
      <c r="C10" s="258">
        <v>3.9999999999999925E-2</v>
      </c>
      <c r="D10" s="250">
        <v>0.2</v>
      </c>
      <c r="E10" s="258">
        <v>4.3999999999999928E-2</v>
      </c>
    </row>
    <row r="11" spans="1:13">
      <c r="A11" s="251" t="s">
        <v>332</v>
      </c>
      <c r="B11" s="252">
        <v>3.4</v>
      </c>
      <c r="C11" s="253"/>
      <c r="D11" s="252">
        <v>3.7</v>
      </c>
      <c r="E11" s="254"/>
    </row>
    <row r="12" spans="1:13">
      <c r="A12" s="55"/>
      <c r="B12" s="206"/>
      <c r="C12" s="100"/>
      <c r="D12" s="206"/>
      <c r="E12" s="206"/>
    </row>
    <row r="13" spans="1:13">
      <c r="A13" s="55"/>
      <c r="B13" s="206"/>
      <c r="C13" s="100"/>
      <c r="D13" s="206"/>
      <c r="E13" s="206"/>
    </row>
    <row r="14" spans="1:13">
      <c r="A14" s="55"/>
      <c r="B14" s="206"/>
      <c r="C14" s="100"/>
      <c r="D14" s="206"/>
      <c r="E14" s="206"/>
    </row>
    <row r="15" spans="1:13">
      <c r="A15" s="55"/>
      <c r="B15" s="206"/>
      <c r="C15" s="100"/>
      <c r="D15" s="206"/>
      <c r="E15" s="206"/>
    </row>
    <row r="16" spans="1:13">
      <c r="A16" s="55"/>
      <c r="B16" s="206"/>
      <c r="C16" s="100"/>
      <c r="D16" s="206"/>
      <c r="E16" s="206"/>
    </row>
    <row r="17" spans="1:5">
      <c r="A17" s="55"/>
      <c r="B17" s="206"/>
      <c r="C17" s="100"/>
      <c r="D17" s="206"/>
      <c r="E17" s="206"/>
    </row>
    <row r="18" spans="1:5">
      <c r="A18" s="55"/>
      <c r="B18" s="206"/>
      <c r="C18" s="100"/>
      <c r="D18" s="206"/>
      <c r="E18" s="206"/>
    </row>
    <row r="19" spans="1:5">
      <c r="A19" s="55"/>
      <c r="B19" s="206"/>
      <c r="C19" s="100"/>
      <c r="D19" s="206"/>
      <c r="E19" s="206"/>
    </row>
    <row r="20" spans="1:5">
      <c r="A20" s="55"/>
      <c r="B20" s="206"/>
      <c r="C20" s="100"/>
      <c r="D20" s="206"/>
      <c r="E20" s="206"/>
    </row>
    <row r="21" spans="1:5">
      <c r="A21" s="55"/>
      <c r="B21" s="206"/>
      <c r="C21" s="100"/>
      <c r="D21" s="206"/>
      <c r="E21" s="206"/>
    </row>
    <row r="22" spans="1:5">
      <c r="A22" s="55"/>
      <c r="B22" s="206"/>
      <c r="C22" s="100"/>
      <c r="D22" s="206"/>
      <c r="E22" s="206"/>
    </row>
    <row r="23" spans="1:5">
      <c r="A23" s="55"/>
      <c r="B23" s="206"/>
      <c r="C23" s="207"/>
      <c r="D23" s="208"/>
      <c r="E23" s="206"/>
    </row>
    <row r="24" spans="1:5">
      <c r="A24" s="55"/>
      <c r="B24" s="206"/>
      <c r="C24" s="207"/>
      <c r="D24" s="208"/>
      <c r="E24" s="206"/>
    </row>
    <row r="25" spans="1:5">
      <c r="A25" s="55"/>
      <c r="B25" s="206"/>
      <c r="C25" s="207"/>
      <c r="D25" s="208"/>
      <c r="E25" s="206"/>
    </row>
  </sheetData>
  <mergeCells count="3">
    <mergeCell ref="B3:E3"/>
    <mergeCell ref="B4:C4"/>
    <mergeCell ref="D4:E4"/>
  </mergeCells>
  <pageMargins left="0.7" right="0.7" top="0.75" bottom="0.75" header="0.3" footer="0.3"/>
  <pageSetup orientation="portrait" horizontalDpi="1200" verticalDpi="1200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1C0A7-303D-4DD4-B12B-9CBC94A6EEA2}">
  <dimension ref="A1:M25"/>
  <sheetViews>
    <sheetView workbookViewId="0"/>
  </sheetViews>
  <sheetFormatPr defaultColWidth="9.1796875" defaultRowHeight="12.5"/>
  <cols>
    <col min="1" max="1" width="43.54296875" style="2" bestFit="1" customWidth="1"/>
    <col min="2" max="2" width="15.81640625" style="2" bestFit="1" customWidth="1"/>
    <col min="3" max="3" width="11.453125" style="2" bestFit="1" customWidth="1"/>
    <col min="4" max="4" width="15.81640625" style="2" bestFit="1" customWidth="1"/>
    <col min="5" max="5" width="11.453125" style="2" bestFit="1" customWidth="1"/>
    <col min="6" max="256" width="9.1796875" style="2"/>
    <col min="257" max="257" width="43.54296875" style="2" bestFit="1" customWidth="1"/>
    <col min="258" max="258" width="13.453125" style="2" customWidth="1"/>
    <col min="259" max="259" width="11.453125" style="2" bestFit="1" customWidth="1"/>
    <col min="260" max="260" width="11.453125" style="2" customWidth="1"/>
    <col min="261" max="261" width="11.453125" style="2" bestFit="1" customWidth="1"/>
    <col min="262" max="512" width="9.1796875" style="2"/>
    <col min="513" max="513" width="43.54296875" style="2" bestFit="1" customWidth="1"/>
    <col min="514" max="514" width="13.453125" style="2" customWidth="1"/>
    <col min="515" max="515" width="11.453125" style="2" bestFit="1" customWidth="1"/>
    <col min="516" max="516" width="11.453125" style="2" customWidth="1"/>
    <col min="517" max="517" width="11.453125" style="2" bestFit="1" customWidth="1"/>
    <col min="518" max="768" width="9.1796875" style="2"/>
    <col min="769" max="769" width="43.54296875" style="2" bestFit="1" customWidth="1"/>
    <col min="770" max="770" width="13.453125" style="2" customWidth="1"/>
    <col min="771" max="771" width="11.453125" style="2" bestFit="1" customWidth="1"/>
    <col min="772" max="772" width="11.453125" style="2" customWidth="1"/>
    <col min="773" max="773" width="11.453125" style="2" bestFit="1" customWidth="1"/>
    <col min="774" max="1024" width="9.1796875" style="2"/>
    <col min="1025" max="1025" width="43.54296875" style="2" bestFit="1" customWidth="1"/>
    <col min="1026" max="1026" width="13.453125" style="2" customWidth="1"/>
    <col min="1027" max="1027" width="11.453125" style="2" bestFit="1" customWidth="1"/>
    <col min="1028" max="1028" width="11.453125" style="2" customWidth="1"/>
    <col min="1029" max="1029" width="11.453125" style="2" bestFit="1" customWidth="1"/>
    <col min="1030" max="1280" width="9.1796875" style="2"/>
    <col min="1281" max="1281" width="43.54296875" style="2" bestFit="1" customWidth="1"/>
    <col min="1282" max="1282" width="13.453125" style="2" customWidth="1"/>
    <col min="1283" max="1283" width="11.453125" style="2" bestFit="1" customWidth="1"/>
    <col min="1284" max="1284" width="11.453125" style="2" customWidth="1"/>
    <col min="1285" max="1285" width="11.453125" style="2" bestFit="1" customWidth="1"/>
    <col min="1286" max="1536" width="9.1796875" style="2"/>
    <col min="1537" max="1537" width="43.54296875" style="2" bestFit="1" customWidth="1"/>
    <col min="1538" max="1538" width="13.453125" style="2" customWidth="1"/>
    <col min="1539" max="1539" width="11.453125" style="2" bestFit="1" customWidth="1"/>
    <col min="1540" max="1540" width="11.453125" style="2" customWidth="1"/>
    <col min="1541" max="1541" width="11.453125" style="2" bestFit="1" customWidth="1"/>
    <col min="1542" max="1792" width="9.1796875" style="2"/>
    <col min="1793" max="1793" width="43.54296875" style="2" bestFit="1" customWidth="1"/>
    <col min="1794" max="1794" width="13.453125" style="2" customWidth="1"/>
    <col min="1795" max="1795" width="11.453125" style="2" bestFit="1" customWidth="1"/>
    <col min="1796" max="1796" width="11.453125" style="2" customWidth="1"/>
    <col min="1797" max="1797" width="11.453125" style="2" bestFit="1" customWidth="1"/>
    <col min="1798" max="2048" width="9.1796875" style="2"/>
    <col min="2049" max="2049" width="43.54296875" style="2" bestFit="1" customWidth="1"/>
    <col min="2050" max="2050" width="13.453125" style="2" customWidth="1"/>
    <col min="2051" max="2051" width="11.453125" style="2" bestFit="1" customWidth="1"/>
    <col min="2052" max="2052" width="11.453125" style="2" customWidth="1"/>
    <col min="2053" max="2053" width="11.453125" style="2" bestFit="1" customWidth="1"/>
    <col min="2054" max="2304" width="9.1796875" style="2"/>
    <col min="2305" max="2305" width="43.54296875" style="2" bestFit="1" customWidth="1"/>
    <col min="2306" max="2306" width="13.453125" style="2" customWidth="1"/>
    <col min="2307" max="2307" width="11.453125" style="2" bestFit="1" customWidth="1"/>
    <col min="2308" max="2308" width="11.453125" style="2" customWidth="1"/>
    <col min="2309" max="2309" width="11.453125" style="2" bestFit="1" customWidth="1"/>
    <col min="2310" max="2560" width="9.1796875" style="2"/>
    <col min="2561" max="2561" width="43.54296875" style="2" bestFit="1" customWidth="1"/>
    <col min="2562" max="2562" width="13.453125" style="2" customWidth="1"/>
    <col min="2563" max="2563" width="11.453125" style="2" bestFit="1" customWidth="1"/>
    <col min="2564" max="2564" width="11.453125" style="2" customWidth="1"/>
    <col min="2565" max="2565" width="11.453125" style="2" bestFit="1" customWidth="1"/>
    <col min="2566" max="2816" width="9.1796875" style="2"/>
    <col min="2817" max="2817" width="43.54296875" style="2" bestFit="1" customWidth="1"/>
    <col min="2818" max="2818" width="13.453125" style="2" customWidth="1"/>
    <col min="2819" max="2819" width="11.453125" style="2" bestFit="1" customWidth="1"/>
    <col min="2820" max="2820" width="11.453125" style="2" customWidth="1"/>
    <col min="2821" max="2821" width="11.453125" style="2" bestFit="1" customWidth="1"/>
    <col min="2822" max="3072" width="9.1796875" style="2"/>
    <col min="3073" max="3073" width="43.54296875" style="2" bestFit="1" customWidth="1"/>
    <col min="3074" max="3074" width="13.453125" style="2" customWidth="1"/>
    <col min="3075" max="3075" width="11.453125" style="2" bestFit="1" customWidth="1"/>
    <col min="3076" max="3076" width="11.453125" style="2" customWidth="1"/>
    <col min="3077" max="3077" width="11.453125" style="2" bestFit="1" customWidth="1"/>
    <col min="3078" max="3328" width="9.1796875" style="2"/>
    <col min="3329" max="3329" width="43.54296875" style="2" bestFit="1" customWidth="1"/>
    <col min="3330" max="3330" width="13.453125" style="2" customWidth="1"/>
    <col min="3331" max="3331" width="11.453125" style="2" bestFit="1" customWidth="1"/>
    <col min="3332" max="3332" width="11.453125" style="2" customWidth="1"/>
    <col min="3333" max="3333" width="11.453125" style="2" bestFit="1" customWidth="1"/>
    <col min="3334" max="3584" width="9.1796875" style="2"/>
    <col min="3585" max="3585" width="43.54296875" style="2" bestFit="1" customWidth="1"/>
    <col min="3586" max="3586" width="13.453125" style="2" customWidth="1"/>
    <col min="3587" max="3587" width="11.453125" style="2" bestFit="1" customWidth="1"/>
    <col min="3588" max="3588" width="11.453125" style="2" customWidth="1"/>
    <col min="3589" max="3589" width="11.453125" style="2" bestFit="1" customWidth="1"/>
    <col min="3590" max="3840" width="9.1796875" style="2"/>
    <col min="3841" max="3841" width="43.54296875" style="2" bestFit="1" customWidth="1"/>
    <col min="3842" max="3842" width="13.453125" style="2" customWidth="1"/>
    <col min="3843" max="3843" width="11.453125" style="2" bestFit="1" customWidth="1"/>
    <col min="3844" max="3844" width="11.453125" style="2" customWidth="1"/>
    <col min="3845" max="3845" width="11.453125" style="2" bestFit="1" customWidth="1"/>
    <col min="3846" max="4096" width="9.1796875" style="2"/>
    <col min="4097" max="4097" width="43.54296875" style="2" bestFit="1" customWidth="1"/>
    <col min="4098" max="4098" width="13.453125" style="2" customWidth="1"/>
    <col min="4099" max="4099" width="11.453125" style="2" bestFit="1" customWidth="1"/>
    <col min="4100" max="4100" width="11.453125" style="2" customWidth="1"/>
    <col min="4101" max="4101" width="11.453125" style="2" bestFit="1" customWidth="1"/>
    <col min="4102" max="4352" width="9.1796875" style="2"/>
    <col min="4353" max="4353" width="43.54296875" style="2" bestFit="1" customWidth="1"/>
    <col min="4354" max="4354" width="13.453125" style="2" customWidth="1"/>
    <col min="4355" max="4355" width="11.453125" style="2" bestFit="1" customWidth="1"/>
    <col min="4356" max="4356" width="11.453125" style="2" customWidth="1"/>
    <col min="4357" max="4357" width="11.453125" style="2" bestFit="1" customWidth="1"/>
    <col min="4358" max="4608" width="9.1796875" style="2"/>
    <col min="4609" max="4609" width="43.54296875" style="2" bestFit="1" customWidth="1"/>
    <col min="4610" max="4610" width="13.453125" style="2" customWidth="1"/>
    <col min="4611" max="4611" width="11.453125" style="2" bestFit="1" customWidth="1"/>
    <col min="4612" max="4612" width="11.453125" style="2" customWidth="1"/>
    <col min="4613" max="4613" width="11.453125" style="2" bestFit="1" customWidth="1"/>
    <col min="4614" max="4864" width="9.1796875" style="2"/>
    <col min="4865" max="4865" width="43.54296875" style="2" bestFit="1" customWidth="1"/>
    <col min="4866" max="4866" width="13.453125" style="2" customWidth="1"/>
    <col min="4867" max="4867" width="11.453125" style="2" bestFit="1" customWidth="1"/>
    <col min="4868" max="4868" width="11.453125" style="2" customWidth="1"/>
    <col min="4869" max="4869" width="11.453125" style="2" bestFit="1" customWidth="1"/>
    <col min="4870" max="5120" width="9.1796875" style="2"/>
    <col min="5121" max="5121" width="43.54296875" style="2" bestFit="1" customWidth="1"/>
    <col min="5122" max="5122" width="13.453125" style="2" customWidth="1"/>
    <col min="5123" max="5123" width="11.453125" style="2" bestFit="1" customWidth="1"/>
    <col min="5124" max="5124" width="11.453125" style="2" customWidth="1"/>
    <col min="5125" max="5125" width="11.453125" style="2" bestFit="1" customWidth="1"/>
    <col min="5126" max="5376" width="9.1796875" style="2"/>
    <col min="5377" max="5377" width="43.54296875" style="2" bestFit="1" customWidth="1"/>
    <col min="5378" max="5378" width="13.453125" style="2" customWidth="1"/>
    <col min="5379" max="5379" width="11.453125" style="2" bestFit="1" customWidth="1"/>
    <col min="5380" max="5380" width="11.453125" style="2" customWidth="1"/>
    <col min="5381" max="5381" width="11.453125" style="2" bestFit="1" customWidth="1"/>
    <col min="5382" max="5632" width="9.1796875" style="2"/>
    <col min="5633" max="5633" width="43.54296875" style="2" bestFit="1" customWidth="1"/>
    <col min="5634" max="5634" width="13.453125" style="2" customWidth="1"/>
    <col min="5635" max="5635" width="11.453125" style="2" bestFit="1" customWidth="1"/>
    <col min="5636" max="5636" width="11.453125" style="2" customWidth="1"/>
    <col min="5637" max="5637" width="11.453125" style="2" bestFit="1" customWidth="1"/>
    <col min="5638" max="5888" width="9.1796875" style="2"/>
    <col min="5889" max="5889" width="43.54296875" style="2" bestFit="1" customWidth="1"/>
    <col min="5890" max="5890" width="13.453125" style="2" customWidth="1"/>
    <col min="5891" max="5891" width="11.453125" style="2" bestFit="1" customWidth="1"/>
    <col min="5892" max="5892" width="11.453125" style="2" customWidth="1"/>
    <col min="5893" max="5893" width="11.453125" style="2" bestFit="1" customWidth="1"/>
    <col min="5894" max="6144" width="9.1796875" style="2"/>
    <col min="6145" max="6145" width="43.54296875" style="2" bestFit="1" customWidth="1"/>
    <col min="6146" max="6146" width="13.453125" style="2" customWidth="1"/>
    <col min="6147" max="6147" width="11.453125" style="2" bestFit="1" customWidth="1"/>
    <col min="6148" max="6148" width="11.453125" style="2" customWidth="1"/>
    <col min="6149" max="6149" width="11.453125" style="2" bestFit="1" customWidth="1"/>
    <col min="6150" max="6400" width="9.1796875" style="2"/>
    <col min="6401" max="6401" width="43.54296875" style="2" bestFit="1" customWidth="1"/>
    <col min="6402" max="6402" width="13.453125" style="2" customWidth="1"/>
    <col min="6403" max="6403" width="11.453125" style="2" bestFit="1" customWidth="1"/>
    <col min="6404" max="6404" width="11.453125" style="2" customWidth="1"/>
    <col min="6405" max="6405" width="11.453125" style="2" bestFit="1" customWidth="1"/>
    <col min="6406" max="6656" width="9.1796875" style="2"/>
    <col min="6657" max="6657" width="43.54296875" style="2" bestFit="1" customWidth="1"/>
    <col min="6658" max="6658" width="13.453125" style="2" customWidth="1"/>
    <col min="6659" max="6659" width="11.453125" style="2" bestFit="1" customWidth="1"/>
    <col min="6660" max="6660" width="11.453125" style="2" customWidth="1"/>
    <col min="6661" max="6661" width="11.453125" style="2" bestFit="1" customWidth="1"/>
    <col min="6662" max="6912" width="9.1796875" style="2"/>
    <col min="6913" max="6913" width="43.54296875" style="2" bestFit="1" customWidth="1"/>
    <col min="6914" max="6914" width="13.453125" style="2" customWidth="1"/>
    <col min="6915" max="6915" width="11.453125" style="2" bestFit="1" customWidth="1"/>
    <col min="6916" max="6916" width="11.453125" style="2" customWidth="1"/>
    <col min="6917" max="6917" width="11.453125" style="2" bestFit="1" customWidth="1"/>
    <col min="6918" max="7168" width="9.1796875" style="2"/>
    <col min="7169" max="7169" width="43.54296875" style="2" bestFit="1" customWidth="1"/>
    <col min="7170" max="7170" width="13.453125" style="2" customWidth="1"/>
    <col min="7171" max="7171" width="11.453125" style="2" bestFit="1" customWidth="1"/>
    <col min="7172" max="7172" width="11.453125" style="2" customWidth="1"/>
    <col min="7173" max="7173" width="11.453125" style="2" bestFit="1" customWidth="1"/>
    <col min="7174" max="7424" width="9.1796875" style="2"/>
    <col min="7425" max="7425" width="43.54296875" style="2" bestFit="1" customWidth="1"/>
    <col min="7426" max="7426" width="13.453125" style="2" customWidth="1"/>
    <col min="7427" max="7427" width="11.453125" style="2" bestFit="1" customWidth="1"/>
    <col min="7428" max="7428" width="11.453125" style="2" customWidth="1"/>
    <col min="7429" max="7429" width="11.453125" style="2" bestFit="1" customWidth="1"/>
    <col min="7430" max="7680" width="9.1796875" style="2"/>
    <col min="7681" max="7681" width="43.54296875" style="2" bestFit="1" customWidth="1"/>
    <col min="7682" max="7682" width="13.453125" style="2" customWidth="1"/>
    <col min="7683" max="7683" width="11.453125" style="2" bestFit="1" customWidth="1"/>
    <col min="7684" max="7684" width="11.453125" style="2" customWidth="1"/>
    <col min="7685" max="7685" width="11.453125" style="2" bestFit="1" customWidth="1"/>
    <col min="7686" max="7936" width="9.1796875" style="2"/>
    <col min="7937" max="7937" width="43.54296875" style="2" bestFit="1" customWidth="1"/>
    <col min="7938" max="7938" width="13.453125" style="2" customWidth="1"/>
    <col min="7939" max="7939" width="11.453125" style="2" bestFit="1" customWidth="1"/>
    <col min="7940" max="7940" width="11.453125" style="2" customWidth="1"/>
    <col min="7941" max="7941" width="11.453125" style="2" bestFit="1" customWidth="1"/>
    <col min="7942" max="8192" width="9.1796875" style="2"/>
    <col min="8193" max="8193" width="43.54296875" style="2" bestFit="1" customWidth="1"/>
    <col min="8194" max="8194" width="13.453125" style="2" customWidth="1"/>
    <col min="8195" max="8195" width="11.453125" style="2" bestFit="1" customWidth="1"/>
    <col min="8196" max="8196" width="11.453125" style="2" customWidth="1"/>
    <col min="8197" max="8197" width="11.453125" style="2" bestFit="1" customWidth="1"/>
    <col min="8198" max="8448" width="9.1796875" style="2"/>
    <col min="8449" max="8449" width="43.54296875" style="2" bestFit="1" customWidth="1"/>
    <col min="8450" max="8450" width="13.453125" style="2" customWidth="1"/>
    <col min="8451" max="8451" width="11.453125" style="2" bestFit="1" customWidth="1"/>
    <col min="8452" max="8452" width="11.453125" style="2" customWidth="1"/>
    <col min="8453" max="8453" width="11.453125" style="2" bestFit="1" customWidth="1"/>
    <col min="8454" max="8704" width="9.1796875" style="2"/>
    <col min="8705" max="8705" width="43.54296875" style="2" bestFit="1" customWidth="1"/>
    <col min="8706" max="8706" width="13.453125" style="2" customWidth="1"/>
    <col min="8707" max="8707" width="11.453125" style="2" bestFit="1" customWidth="1"/>
    <col min="8708" max="8708" width="11.453125" style="2" customWidth="1"/>
    <col min="8709" max="8709" width="11.453125" style="2" bestFit="1" customWidth="1"/>
    <col min="8710" max="8960" width="9.1796875" style="2"/>
    <col min="8961" max="8961" width="43.54296875" style="2" bestFit="1" customWidth="1"/>
    <col min="8962" max="8962" width="13.453125" style="2" customWidth="1"/>
    <col min="8963" max="8963" width="11.453125" style="2" bestFit="1" customWidth="1"/>
    <col min="8964" max="8964" width="11.453125" style="2" customWidth="1"/>
    <col min="8965" max="8965" width="11.453125" style="2" bestFit="1" customWidth="1"/>
    <col min="8966" max="9216" width="9.1796875" style="2"/>
    <col min="9217" max="9217" width="43.54296875" style="2" bestFit="1" customWidth="1"/>
    <col min="9218" max="9218" width="13.453125" style="2" customWidth="1"/>
    <col min="9219" max="9219" width="11.453125" style="2" bestFit="1" customWidth="1"/>
    <col min="9220" max="9220" width="11.453125" style="2" customWidth="1"/>
    <col min="9221" max="9221" width="11.453125" style="2" bestFit="1" customWidth="1"/>
    <col min="9222" max="9472" width="9.1796875" style="2"/>
    <col min="9473" max="9473" width="43.54296875" style="2" bestFit="1" customWidth="1"/>
    <col min="9474" max="9474" width="13.453125" style="2" customWidth="1"/>
    <col min="9475" max="9475" width="11.453125" style="2" bestFit="1" customWidth="1"/>
    <col min="9476" max="9476" width="11.453125" style="2" customWidth="1"/>
    <col min="9477" max="9477" width="11.453125" style="2" bestFit="1" customWidth="1"/>
    <col min="9478" max="9728" width="9.1796875" style="2"/>
    <col min="9729" max="9729" width="43.54296875" style="2" bestFit="1" customWidth="1"/>
    <col min="9730" max="9730" width="13.453125" style="2" customWidth="1"/>
    <col min="9731" max="9731" width="11.453125" style="2" bestFit="1" customWidth="1"/>
    <col min="9732" max="9732" width="11.453125" style="2" customWidth="1"/>
    <col min="9733" max="9733" width="11.453125" style="2" bestFit="1" customWidth="1"/>
    <col min="9734" max="9984" width="9.1796875" style="2"/>
    <col min="9985" max="9985" width="43.54296875" style="2" bestFit="1" customWidth="1"/>
    <col min="9986" max="9986" width="13.453125" style="2" customWidth="1"/>
    <col min="9987" max="9987" width="11.453125" style="2" bestFit="1" customWidth="1"/>
    <col min="9988" max="9988" width="11.453125" style="2" customWidth="1"/>
    <col min="9989" max="9989" width="11.453125" style="2" bestFit="1" customWidth="1"/>
    <col min="9990" max="10240" width="9.1796875" style="2"/>
    <col min="10241" max="10241" width="43.54296875" style="2" bestFit="1" customWidth="1"/>
    <col min="10242" max="10242" width="13.453125" style="2" customWidth="1"/>
    <col min="10243" max="10243" width="11.453125" style="2" bestFit="1" customWidth="1"/>
    <col min="10244" max="10244" width="11.453125" style="2" customWidth="1"/>
    <col min="10245" max="10245" width="11.453125" style="2" bestFit="1" customWidth="1"/>
    <col min="10246" max="10496" width="9.1796875" style="2"/>
    <col min="10497" max="10497" width="43.54296875" style="2" bestFit="1" customWidth="1"/>
    <col min="10498" max="10498" width="13.453125" style="2" customWidth="1"/>
    <col min="10499" max="10499" width="11.453125" style="2" bestFit="1" customWidth="1"/>
    <col min="10500" max="10500" width="11.453125" style="2" customWidth="1"/>
    <col min="10501" max="10501" width="11.453125" style="2" bestFit="1" customWidth="1"/>
    <col min="10502" max="10752" width="9.1796875" style="2"/>
    <col min="10753" max="10753" width="43.54296875" style="2" bestFit="1" customWidth="1"/>
    <col min="10754" max="10754" width="13.453125" style="2" customWidth="1"/>
    <col min="10755" max="10755" width="11.453125" style="2" bestFit="1" customWidth="1"/>
    <col min="10756" max="10756" width="11.453125" style="2" customWidth="1"/>
    <col min="10757" max="10757" width="11.453125" style="2" bestFit="1" customWidth="1"/>
    <col min="10758" max="11008" width="9.1796875" style="2"/>
    <col min="11009" max="11009" width="43.54296875" style="2" bestFit="1" customWidth="1"/>
    <col min="11010" max="11010" width="13.453125" style="2" customWidth="1"/>
    <col min="11011" max="11011" width="11.453125" style="2" bestFit="1" customWidth="1"/>
    <col min="11012" max="11012" width="11.453125" style="2" customWidth="1"/>
    <col min="11013" max="11013" width="11.453125" style="2" bestFit="1" customWidth="1"/>
    <col min="11014" max="11264" width="9.1796875" style="2"/>
    <col min="11265" max="11265" width="43.54296875" style="2" bestFit="1" customWidth="1"/>
    <col min="11266" max="11266" width="13.453125" style="2" customWidth="1"/>
    <col min="11267" max="11267" width="11.453125" style="2" bestFit="1" customWidth="1"/>
    <col min="11268" max="11268" width="11.453125" style="2" customWidth="1"/>
    <col min="11269" max="11269" width="11.453125" style="2" bestFit="1" customWidth="1"/>
    <col min="11270" max="11520" width="9.1796875" style="2"/>
    <col min="11521" max="11521" width="43.54296875" style="2" bestFit="1" customWidth="1"/>
    <col min="11522" max="11522" width="13.453125" style="2" customWidth="1"/>
    <col min="11523" max="11523" width="11.453125" style="2" bestFit="1" customWidth="1"/>
    <col min="11524" max="11524" width="11.453125" style="2" customWidth="1"/>
    <col min="11525" max="11525" width="11.453125" style="2" bestFit="1" customWidth="1"/>
    <col min="11526" max="11776" width="9.1796875" style="2"/>
    <col min="11777" max="11777" width="43.54296875" style="2" bestFit="1" customWidth="1"/>
    <col min="11778" max="11778" width="13.453125" style="2" customWidth="1"/>
    <col min="11779" max="11779" width="11.453125" style="2" bestFit="1" customWidth="1"/>
    <col min="11780" max="11780" width="11.453125" style="2" customWidth="1"/>
    <col min="11781" max="11781" width="11.453125" style="2" bestFit="1" customWidth="1"/>
    <col min="11782" max="12032" width="9.1796875" style="2"/>
    <col min="12033" max="12033" width="43.54296875" style="2" bestFit="1" customWidth="1"/>
    <col min="12034" max="12034" width="13.453125" style="2" customWidth="1"/>
    <col min="12035" max="12035" width="11.453125" style="2" bestFit="1" customWidth="1"/>
    <col min="12036" max="12036" width="11.453125" style="2" customWidth="1"/>
    <col min="12037" max="12037" width="11.453125" style="2" bestFit="1" customWidth="1"/>
    <col min="12038" max="12288" width="9.1796875" style="2"/>
    <col min="12289" max="12289" width="43.54296875" style="2" bestFit="1" customWidth="1"/>
    <col min="12290" max="12290" width="13.453125" style="2" customWidth="1"/>
    <col min="12291" max="12291" width="11.453125" style="2" bestFit="1" customWidth="1"/>
    <col min="12292" max="12292" width="11.453125" style="2" customWidth="1"/>
    <col min="12293" max="12293" width="11.453125" style="2" bestFit="1" customWidth="1"/>
    <col min="12294" max="12544" width="9.1796875" style="2"/>
    <col min="12545" max="12545" width="43.54296875" style="2" bestFit="1" customWidth="1"/>
    <col min="12546" max="12546" width="13.453125" style="2" customWidth="1"/>
    <col min="12547" max="12547" width="11.453125" style="2" bestFit="1" customWidth="1"/>
    <col min="12548" max="12548" width="11.453125" style="2" customWidth="1"/>
    <col min="12549" max="12549" width="11.453125" style="2" bestFit="1" customWidth="1"/>
    <col min="12550" max="12800" width="9.1796875" style="2"/>
    <col min="12801" max="12801" width="43.54296875" style="2" bestFit="1" customWidth="1"/>
    <col min="12802" max="12802" width="13.453125" style="2" customWidth="1"/>
    <col min="12803" max="12803" width="11.453125" style="2" bestFit="1" customWidth="1"/>
    <col min="12804" max="12804" width="11.453125" style="2" customWidth="1"/>
    <col min="12805" max="12805" width="11.453125" style="2" bestFit="1" customWidth="1"/>
    <col min="12806" max="13056" width="9.1796875" style="2"/>
    <col min="13057" max="13057" width="43.54296875" style="2" bestFit="1" customWidth="1"/>
    <col min="13058" max="13058" width="13.453125" style="2" customWidth="1"/>
    <col min="13059" max="13059" width="11.453125" style="2" bestFit="1" customWidth="1"/>
    <col min="13060" max="13060" width="11.453125" style="2" customWidth="1"/>
    <col min="13061" max="13061" width="11.453125" style="2" bestFit="1" customWidth="1"/>
    <col min="13062" max="13312" width="9.1796875" style="2"/>
    <col min="13313" max="13313" width="43.54296875" style="2" bestFit="1" customWidth="1"/>
    <col min="13314" max="13314" width="13.453125" style="2" customWidth="1"/>
    <col min="13315" max="13315" width="11.453125" style="2" bestFit="1" customWidth="1"/>
    <col min="13316" max="13316" width="11.453125" style="2" customWidth="1"/>
    <col min="13317" max="13317" width="11.453125" style="2" bestFit="1" customWidth="1"/>
    <col min="13318" max="13568" width="9.1796875" style="2"/>
    <col min="13569" max="13569" width="43.54296875" style="2" bestFit="1" customWidth="1"/>
    <col min="13570" max="13570" width="13.453125" style="2" customWidth="1"/>
    <col min="13571" max="13571" width="11.453125" style="2" bestFit="1" customWidth="1"/>
    <col min="13572" max="13572" width="11.453125" style="2" customWidth="1"/>
    <col min="13573" max="13573" width="11.453125" style="2" bestFit="1" customWidth="1"/>
    <col min="13574" max="13824" width="9.1796875" style="2"/>
    <col min="13825" max="13825" width="43.54296875" style="2" bestFit="1" customWidth="1"/>
    <col min="13826" max="13826" width="13.453125" style="2" customWidth="1"/>
    <col min="13827" max="13827" width="11.453125" style="2" bestFit="1" customWidth="1"/>
    <col min="13828" max="13828" width="11.453125" style="2" customWidth="1"/>
    <col min="13829" max="13829" width="11.453125" style="2" bestFit="1" customWidth="1"/>
    <col min="13830" max="14080" width="9.1796875" style="2"/>
    <col min="14081" max="14081" width="43.54296875" style="2" bestFit="1" customWidth="1"/>
    <col min="14082" max="14082" width="13.453125" style="2" customWidth="1"/>
    <col min="14083" max="14083" width="11.453125" style="2" bestFit="1" customWidth="1"/>
    <col min="14084" max="14084" width="11.453125" style="2" customWidth="1"/>
    <col min="14085" max="14085" width="11.453125" style="2" bestFit="1" customWidth="1"/>
    <col min="14086" max="14336" width="9.1796875" style="2"/>
    <col min="14337" max="14337" width="43.54296875" style="2" bestFit="1" customWidth="1"/>
    <col min="14338" max="14338" width="13.453125" style="2" customWidth="1"/>
    <col min="14339" max="14339" width="11.453125" style="2" bestFit="1" customWidth="1"/>
    <col min="14340" max="14340" width="11.453125" style="2" customWidth="1"/>
    <col min="14341" max="14341" width="11.453125" style="2" bestFit="1" customWidth="1"/>
    <col min="14342" max="14592" width="9.1796875" style="2"/>
    <col min="14593" max="14593" width="43.54296875" style="2" bestFit="1" customWidth="1"/>
    <col min="14594" max="14594" width="13.453125" style="2" customWidth="1"/>
    <col min="14595" max="14595" width="11.453125" style="2" bestFit="1" customWidth="1"/>
    <col min="14596" max="14596" width="11.453125" style="2" customWidth="1"/>
    <col min="14597" max="14597" width="11.453125" style="2" bestFit="1" customWidth="1"/>
    <col min="14598" max="14848" width="9.1796875" style="2"/>
    <col min="14849" max="14849" width="43.54296875" style="2" bestFit="1" customWidth="1"/>
    <col min="14850" max="14850" width="13.453125" style="2" customWidth="1"/>
    <col min="14851" max="14851" width="11.453125" style="2" bestFit="1" customWidth="1"/>
    <col min="14852" max="14852" width="11.453125" style="2" customWidth="1"/>
    <col min="14853" max="14853" width="11.453125" style="2" bestFit="1" customWidth="1"/>
    <col min="14854" max="15104" width="9.1796875" style="2"/>
    <col min="15105" max="15105" width="43.54296875" style="2" bestFit="1" customWidth="1"/>
    <col min="15106" max="15106" width="13.453125" style="2" customWidth="1"/>
    <col min="15107" max="15107" width="11.453125" style="2" bestFit="1" customWidth="1"/>
    <col min="15108" max="15108" width="11.453125" style="2" customWidth="1"/>
    <col min="15109" max="15109" width="11.453125" style="2" bestFit="1" customWidth="1"/>
    <col min="15110" max="15360" width="9.1796875" style="2"/>
    <col min="15361" max="15361" width="43.54296875" style="2" bestFit="1" customWidth="1"/>
    <col min="15362" max="15362" width="13.453125" style="2" customWidth="1"/>
    <col min="15363" max="15363" width="11.453125" style="2" bestFit="1" customWidth="1"/>
    <col min="15364" max="15364" width="11.453125" style="2" customWidth="1"/>
    <col min="15365" max="15365" width="11.453125" style="2" bestFit="1" customWidth="1"/>
    <col min="15366" max="15616" width="9.1796875" style="2"/>
    <col min="15617" max="15617" width="43.54296875" style="2" bestFit="1" customWidth="1"/>
    <col min="15618" max="15618" width="13.453125" style="2" customWidth="1"/>
    <col min="15619" max="15619" width="11.453125" style="2" bestFit="1" customWidth="1"/>
    <col min="15620" max="15620" width="11.453125" style="2" customWidth="1"/>
    <col min="15621" max="15621" width="11.453125" style="2" bestFit="1" customWidth="1"/>
    <col min="15622" max="15872" width="9.1796875" style="2"/>
    <col min="15873" max="15873" width="43.54296875" style="2" bestFit="1" customWidth="1"/>
    <col min="15874" max="15874" width="13.453125" style="2" customWidth="1"/>
    <col min="15875" max="15875" width="11.453125" style="2" bestFit="1" customWidth="1"/>
    <col min="15876" max="15876" width="11.453125" style="2" customWidth="1"/>
    <col min="15877" max="15877" width="11.453125" style="2" bestFit="1" customWidth="1"/>
    <col min="15878" max="16128" width="9.1796875" style="2"/>
    <col min="16129" max="16129" width="43.54296875" style="2" bestFit="1" customWidth="1"/>
    <col min="16130" max="16130" width="13.453125" style="2" customWidth="1"/>
    <col min="16131" max="16131" width="11.453125" style="2" bestFit="1" customWidth="1"/>
    <col min="16132" max="16132" width="11.453125" style="2" customWidth="1"/>
    <col min="16133" max="16133" width="11.453125" style="2" bestFit="1" customWidth="1"/>
    <col min="16134" max="16384" width="9.1796875" style="2"/>
  </cols>
  <sheetData>
    <row r="1" spans="1:13" ht="13">
      <c r="A1" s="1" t="s">
        <v>286</v>
      </c>
    </row>
    <row r="2" spans="1:13" ht="13">
      <c r="A2" s="1"/>
    </row>
    <row r="3" spans="1:13" ht="13">
      <c r="A3" s="47"/>
      <c r="B3" s="364" t="s">
        <v>0</v>
      </c>
      <c r="C3" s="364"/>
      <c r="D3" s="364"/>
      <c r="E3" s="364"/>
    </row>
    <row r="4" spans="1:13" ht="13">
      <c r="A4" s="49"/>
      <c r="B4" s="364">
        <v>2015</v>
      </c>
      <c r="C4" s="364"/>
      <c r="D4" s="364">
        <v>2020</v>
      </c>
      <c r="E4" s="364"/>
    </row>
    <row r="5" spans="1:13" ht="13">
      <c r="A5" s="3" t="s">
        <v>336</v>
      </c>
      <c r="B5" s="3" t="s">
        <v>333</v>
      </c>
      <c r="C5" s="3" t="s">
        <v>234</v>
      </c>
      <c r="D5" s="3" t="s">
        <v>333</v>
      </c>
      <c r="E5" s="123" t="s">
        <v>234</v>
      </c>
      <c r="H5" s="224"/>
      <c r="I5" s="224"/>
      <c r="J5" s="224"/>
      <c r="K5" s="224"/>
      <c r="L5" s="224"/>
      <c r="M5" s="224"/>
    </row>
    <row r="6" spans="1:13" ht="13">
      <c r="A6" s="209" t="s">
        <v>287</v>
      </c>
      <c r="B6" s="261">
        <v>1.25122008</v>
      </c>
      <c r="C6" s="264">
        <v>0.27557411273486426</v>
      </c>
      <c r="D6" s="261">
        <v>1.1384700000000003</v>
      </c>
      <c r="E6" s="210">
        <v>0.28189300411522655</v>
      </c>
      <c r="H6" s="225"/>
      <c r="I6" s="225"/>
      <c r="J6" s="225"/>
      <c r="K6" s="225"/>
      <c r="L6" s="225"/>
      <c r="M6" s="225"/>
    </row>
    <row r="7" spans="1:13">
      <c r="A7" s="211" t="s">
        <v>288</v>
      </c>
      <c r="B7" s="262">
        <v>1.2701779600000003</v>
      </c>
      <c r="C7" s="265">
        <v>0.27974947807933198</v>
      </c>
      <c r="D7" s="262">
        <v>1.2880499999999999</v>
      </c>
      <c r="E7" s="214">
        <v>0.31893004115226348</v>
      </c>
    </row>
    <row r="8" spans="1:13">
      <c r="A8" s="211" t="s">
        <v>289</v>
      </c>
      <c r="B8" s="262">
        <v>0.59717322000000006</v>
      </c>
      <c r="C8" s="265">
        <v>0.13152400835073069</v>
      </c>
      <c r="D8" s="262">
        <v>0.535995</v>
      </c>
      <c r="E8" s="214">
        <v>0.13271604938271611</v>
      </c>
    </row>
    <row r="9" spans="1:13">
      <c r="A9" s="211" t="s">
        <v>290</v>
      </c>
      <c r="B9" s="262">
        <v>0.32702343</v>
      </c>
      <c r="C9" s="265">
        <v>7.2025052192066799E-2</v>
      </c>
      <c r="D9" s="262">
        <v>7.4789999999999995E-2</v>
      </c>
      <c r="E9" s="214">
        <v>1.8518518518518524E-2</v>
      </c>
    </row>
    <row r="10" spans="1:13">
      <c r="A10" s="211" t="s">
        <v>291</v>
      </c>
      <c r="B10" s="262">
        <v>0.32702343</v>
      </c>
      <c r="C10" s="265">
        <v>7.2025052192066799E-2</v>
      </c>
      <c r="D10" s="262">
        <v>0.26591999999999999</v>
      </c>
      <c r="E10" s="214">
        <v>6.5843621399176974E-2</v>
      </c>
    </row>
    <row r="11" spans="1:13">
      <c r="A11" s="211" t="s">
        <v>292</v>
      </c>
      <c r="B11" s="262">
        <v>0.28910767000000004</v>
      </c>
      <c r="C11" s="265">
        <v>6.3674321503131528E-2</v>
      </c>
      <c r="D11" s="262">
        <v>9.9720000000000003E-2</v>
      </c>
      <c r="E11" s="214">
        <v>2.4691358024691371E-2</v>
      </c>
    </row>
    <row r="12" spans="1:13">
      <c r="A12" s="211" t="s">
        <v>293</v>
      </c>
      <c r="B12" s="262">
        <v>0.23223403000000001</v>
      </c>
      <c r="C12" s="265">
        <v>5.1148225469728602E-2</v>
      </c>
      <c r="D12" s="262">
        <v>0.21190499999999998</v>
      </c>
      <c r="E12" s="214">
        <v>5.2469135802469154E-2</v>
      </c>
    </row>
    <row r="13" spans="1:13">
      <c r="A13" s="215" t="s">
        <v>285</v>
      </c>
      <c r="B13" s="263">
        <v>0.24645243999999986</v>
      </c>
      <c r="C13" s="266">
        <v>5.4279749478079301E-2</v>
      </c>
      <c r="D13" s="263">
        <v>0.42380999999999908</v>
      </c>
      <c r="E13" s="216">
        <v>0.10493827160493809</v>
      </c>
    </row>
    <row r="14" spans="1:13">
      <c r="A14" s="251" t="s">
        <v>332</v>
      </c>
      <c r="B14" s="259">
        <v>4.5999999999999996</v>
      </c>
      <c r="C14" s="260"/>
      <c r="D14" s="259">
        <v>4</v>
      </c>
      <c r="E14" s="254"/>
    </row>
    <row r="15" spans="1:13">
      <c r="A15" s="55"/>
      <c r="B15" s="206"/>
      <c r="C15" s="100"/>
      <c r="D15" s="206"/>
      <c r="E15" s="206"/>
    </row>
    <row r="16" spans="1:13">
      <c r="A16" s="55"/>
      <c r="B16" s="206"/>
      <c r="C16" s="100"/>
      <c r="D16" s="206"/>
      <c r="E16" s="206"/>
    </row>
    <row r="17" spans="1:5">
      <c r="A17" s="55"/>
      <c r="B17" s="206"/>
      <c r="C17" s="100"/>
      <c r="D17" s="206"/>
      <c r="E17" s="206"/>
    </row>
    <row r="18" spans="1:5">
      <c r="A18" s="55"/>
      <c r="B18" s="206"/>
      <c r="C18" s="100"/>
      <c r="D18" s="206"/>
      <c r="E18" s="206"/>
    </row>
    <row r="19" spans="1:5">
      <c r="A19" s="55"/>
      <c r="B19" s="206"/>
      <c r="C19" s="100"/>
      <c r="D19" s="206"/>
      <c r="E19" s="206"/>
    </row>
    <row r="20" spans="1:5">
      <c r="A20" s="55"/>
      <c r="B20" s="206"/>
      <c r="C20" s="100"/>
      <c r="D20" s="206"/>
      <c r="E20" s="206"/>
    </row>
    <row r="21" spans="1:5">
      <c r="A21" s="55"/>
      <c r="B21" s="206"/>
      <c r="C21" s="100"/>
      <c r="D21" s="206"/>
      <c r="E21" s="206"/>
    </row>
    <row r="22" spans="1:5">
      <c r="A22" s="55"/>
      <c r="B22" s="206"/>
      <c r="C22" s="100"/>
      <c r="D22" s="206"/>
      <c r="E22" s="206"/>
    </row>
    <row r="23" spans="1:5">
      <c r="A23" s="55"/>
      <c r="B23" s="206"/>
      <c r="C23" s="207"/>
      <c r="D23" s="208"/>
      <c r="E23" s="206"/>
    </row>
    <row r="24" spans="1:5">
      <c r="A24" s="55"/>
      <c r="B24" s="206"/>
      <c r="C24" s="207"/>
      <c r="D24" s="208"/>
      <c r="E24" s="206"/>
    </row>
    <row r="25" spans="1:5">
      <c r="A25" s="55"/>
      <c r="B25" s="206"/>
      <c r="C25" s="207"/>
      <c r="D25" s="208"/>
      <c r="E25" s="206"/>
    </row>
  </sheetData>
  <mergeCells count="3">
    <mergeCell ref="B3:E3"/>
    <mergeCell ref="B4:C4"/>
    <mergeCell ref="D4:E4"/>
  </mergeCells>
  <pageMargins left="0.7" right="0.7" top="0.75" bottom="0.75" header="0.3" footer="0.3"/>
  <pageSetup orientation="portrait" horizontalDpi="1200" verticalDpi="1200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2FCC4-22A0-4DFB-893F-EE064671665B}">
  <dimension ref="A1:M24"/>
  <sheetViews>
    <sheetView workbookViewId="0"/>
  </sheetViews>
  <sheetFormatPr defaultColWidth="9.1796875" defaultRowHeight="12.5"/>
  <cols>
    <col min="1" max="1" width="43.54296875" style="2" bestFit="1" customWidth="1"/>
    <col min="2" max="2" width="15.81640625" style="2" bestFit="1" customWidth="1"/>
    <col min="3" max="3" width="11.453125" style="2" bestFit="1" customWidth="1"/>
    <col min="4" max="4" width="11.453125" style="2" customWidth="1"/>
    <col min="5" max="5" width="11.453125" style="2" bestFit="1" customWidth="1"/>
    <col min="6" max="6" width="18.1796875" style="2" customWidth="1"/>
    <col min="7" max="7" width="16.26953125" style="2" customWidth="1"/>
    <col min="8" max="256" width="9.1796875" style="2"/>
    <col min="257" max="257" width="43.54296875" style="2" bestFit="1" customWidth="1"/>
    <col min="258" max="258" width="13.453125" style="2" customWidth="1"/>
    <col min="259" max="259" width="11.453125" style="2" bestFit="1" customWidth="1"/>
    <col min="260" max="260" width="11.453125" style="2" customWidth="1"/>
    <col min="261" max="261" width="11.453125" style="2" bestFit="1" customWidth="1"/>
    <col min="262" max="262" width="18.1796875" style="2" customWidth="1"/>
    <col min="263" max="263" width="16.26953125" style="2" customWidth="1"/>
    <col min="264" max="512" width="9.1796875" style="2"/>
    <col min="513" max="513" width="43.54296875" style="2" bestFit="1" customWidth="1"/>
    <col min="514" max="514" width="13.453125" style="2" customWidth="1"/>
    <col min="515" max="515" width="11.453125" style="2" bestFit="1" customWidth="1"/>
    <col min="516" max="516" width="11.453125" style="2" customWidth="1"/>
    <col min="517" max="517" width="11.453125" style="2" bestFit="1" customWidth="1"/>
    <col min="518" max="518" width="18.1796875" style="2" customWidth="1"/>
    <col min="519" max="519" width="16.26953125" style="2" customWidth="1"/>
    <col min="520" max="768" width="9.1796875" style="2"/>
    <col min="769" max="769" width="43.54296875" style="2" bestFit="1" customWidth="1"/>
    <col min="770" max="770" width="13.453125" style="2" customWidth="1"/>
    <col min="771" max="771" width="11.453125" style="2" bestFit="1" customWidth="1"/>
    <col min="772" max="772" width="11.453125" style="2" customWidth="1"/>
    <col min="773" max="773" width="11.453125" style="2" bestFit="1" customWidth="1"/>
    <col min="774" max="774" width="18.1796875" style="2" customWidth="1"/>
    <col min="775" max="775" width="16.26953125" style="2" customWidth="1"/>
    <col min="776" max="1024" width="9.1796875" style="2"/>
    <col min="1025" max="1025" width="43.54296875" style="2" bestFit="1" customWidth="1"/>
    <col min="1026" max="1026" width="13.453125" style="2" customWidth="1"/>
    <col min="1027" max="1027" width="11.453125" style="2" bestFit="1" customWidth="1"/>
    <col min="1028" max="1028" width="11.453125" style="2" customWidth="1"/>
    <col min="1029" max="1029" width="11.453125" style="2" bestFit="1" customWidth="1"/>
    <col min="1030" max="1030" width="18.1796875" style="2" customWidth="1"/>
    <col min="1031" max="1031" width="16.26953125" style="2" customWidth="1"/>
    <col min="1032" max="1280" width="9.1796875" style="2"/>
    <col min="1281" max="1281" width="43.54296875" style="2" bestFit="1" customWidth="1"/>
    <col min="1282" max="1282" width="13.453125" style="2" customWidth="1"/>
    <col min="1283" max="1283" width="11.453125" style="2" bestFit="1" customWidth="1"/>
    <col min="1284" max="1284" width="11.453125" style="2" customWidth="1"/>
    <col min="1285" max="1285" width="11.453125" style="2" bestFit="1" customWidth="1"/>
    <col min="1286" max="1286" width="18.1796875" style="2" customWidth="1"/>
    <col min="1287" max="1287" width="16.26953125" style="2" customWidth="1"/>
    <col min="1288" max="1536" width="9.1796875" style="2"/>
    <col min="1537" max="1537" width="43.54296875" style="2" bestFit="1" customWidth="1"/>
    <col min="1538" max="1538" width="13.453125" style="2" customWidth="1"/>
    <col min="1539" max="1539" width="11.453125" style="2" bestFit="1" customWidth="1"/>
    <col min="1540" max="1540" width="11.453125" style="2" customWidth="1"/>
    <col min="1541" max="1541" width="11.453125" style="2" bestFit="1" customWidth="1"/>
    <col min="1542" max="1542" width="18.1796875" style="2" customWidth="1"/>
    <col min="1543" max="1543" width="16.26953125" style="2" customWidth="1"/>
    <col min="1544" max="1792" width="9.1796875" style="2"/>
    <col min="1793" max="1793" width="43.54296875" style="2" bestFit="1" customWidth="1"/>
    <col min="1794" max="1794" width="13.453125" style="2" customWidth="1"/>
    <col min="1795" max="1795" width="11.453125" style="2" bestFit="1" customWidth="1"/>
    <col min="1796" max="1796" width="11.453125" style="2" customWidth="1"/>
    <col min="1797" max="1797" width="11.453125" style="2" bestFit="1" customWidth="1"/>
    <col min="1798" max="1798" width="18.1796875" style="2" customWidth="1"/>
    <col min="1799" max="1799" width="16.26953125" style="2" customWidth="1"/>
    <col min="1800" max="2048" width="9.1796875" style="2"/>
    <col min="2049" max="2049" width="43.54296875" style="2" bestFit="1" customWidth="1"/>
    <col min="2050" max="2050" width="13.453125" style="2" customWidth="1"/>
    <col min="2051" max="2051" width="11.453125" style="2" bestFit="1" customWidth="1"/>
    <col min="2052" max="2052" width="11.453125" style="2" customWidth="1"/>
    <col min="2053" max="2053" width="11.453125" style="2" bestFit="1" customWidth="1"/>
    <col min="2054" max="2054" width="18.1796875" style="2" customWidth="1"/>
    <col min="2055" max="2055" width="16.26953125" style="2" customWidth="1"/>
    <col min="2056" max="2304" width="9.1796875" style="2"/>
    <col min="2305" max="2305" width="43.54296875" style="2" bestFit="1" customWidth="1"/>
    <col min="2306" max="2306" width="13.453125" style="2" customWidth="1"/>
    <col min="2307" max="2307" width="11.453125" style="2" bestFit="1" customWidth="1"/>
    <col min="2308" max="2308" width="11.453125" style="2" customWidth="1"/>
    <col min="2309" max="2309" width="11.453125" style="2" bestFit="1" customWidth="1"/>
    <col min="2310" max="2310" width="18.1796875" style="2" customWidth="1"/>
    <col min="2311" max="2311" width="16.26953125" style="2" customWidth="1"/>
    <col min="2312" max="2560" width="9.1796875" style="2"/>
    <col min="2561" max="2561" width="43.54296875" style="2" bestFit="1" customWidth="1"/>
    <col min="2562" max="2562" width="13.453125" style="2" customWidth="1"/>
    <col min="2563" max="2563" width="11.453125" style="2" bestFit="1" customWidth="1"/>
    <col min="2564" max="2564" width="11.453125" style="2" customWidth="1"/>
    <col min="2565" max="2565" width="11.453125" style="2" bestFit="1" customWidth="1"/>
    <col min="2566" max="2566" width="18.1796875" style="2" customWidth="1"/>
    <col min="2567" max="2567" width="16.26953125" style="2" customWidth="1"/>
    <col min="2568" max="2816" width="9.1796875" style="2"/>
    <col min="2817" max="2817" width="43.54296875" style="2" bestFit="1" customWidth="1"/>
    <col min="2818" max="2818" width="13.453125" style="2" customWidth="1"/>
    <col min="2819" max="2819" width="11.453125" style="2" bestFit="1" customWidth="1"/>
    <col min="2820" max="2820" width="11.453125" style="2" customWidth="1"/>
    <col min="2821" max="2821" width="11.453125" style="2" bestFit="1" customWidth="1"/>
    <col min="2822" max="2822" width="18.1796875" style="2" customWidth="1"/>
    <col min="2823" max="2823" width="16.26953125" style="2" customWidth="1"/>
    <col min="2824" max="3072" width="9.1796875" style="2"/>
    <col min="3073" max="3073" width="43.54296875" style="2" bestFit="1" customWidth="1"/>
    <col min="3074" max="3074" width="13.453125" style="2" customWidth="1"/>
    <col min="3075" max="3075" width="11.453125" style="2" bestFit="1" customWidth="1"/>
    <col min="3076" max="3076" width="11.453125" style="2" customWidth="1"/>
    <col min="3077" max="3077" width="11.453125" style="2" bestFit="1" customWidth="1"/>
    <col min="3078" max="3078" width="18.1796875" style="2" customWidth="1"/>
    <col min="3079" max="3079" width="16.26953125" style="2" customWidth="1"/>
    <col min="3080" max="3328" width="9.1796875" style="2"/>
    <col min="3329" max="3329" width="43.54296875" style="2" bestFit="1" customWidth="1"/>
    <col min="3330" max="3330" width="13.453125" style="2" customWidth="1"/>
    <col min="3331" max="3331" width="11.453125" style="2" bestFit="1" customWidth="1"/>
    <col min="3332" max="3332" width="11.453125" style="2" customWidth="1"/>
    <col min="3333" max="3333" width="11.453125" style="2" bestFit="1" customWidth="1"/>
    <col min="3334" max="3334" width="18.1796875" style="2" customWidth="1"/>
    <col min="3335" max="3335" width="16.26953125" style="2" customWidth="1"/>
    <col min="3336" max="3584" width="9.1796875" style="2"/>
    <col min="3585" max="3585" width="43.54296875" style="2" bestFit="1" customWidth="1"/>
    <col min="3586" max="3586" width="13.453125" style="2" customWidth="1"/>
    <col min="3587" max="3587" width="11.453125" style="2" bestFit="1" customWidth="1"/>
    <col min="3588" max="3588" width="11.453125" style="2" customWidth="1"/>
    <col min="3589" max="3589" width="11.453125" style="2" bestFit="1" customWidth="1"/>
    <col min="3590" max="3590" width="18.1796875" style="2" customWidth="1"/>
    <col min="3591" max="3591" width="16.26953125" style="2" customWidth="1"/>
    <col min="3592" max="3840" width="9.1796875" style="2"/>
    <col min="3841" max="3841" width="43.54296875" style="2" bestFit="1" customWidth="1"/>
    <col min="3842" max="3842" width="13.453125" style="2" customWidth="1"/>
    <col min="3843" max="3843" width="11.453125" style="2" bestFit="1" customWidth="1"/>
    <col min="3844" max="3844" width="11.453125" style="2" customWidth="1"/>
    <col min="3845" max="3845" width="11.453125" style="2" bestFit="1" customWidth="1"/>
    <col min="3846" max="3846" width="18.1796875" style="2" customWidth="1"/>
    <col min="3847" max="3847" width="16.26953125" style="2" customWidth="1"/>
    <col min="3848" max="4096" width="9.1796875" style="2"/>
    <col min="4097" max="4097" width="43.54296875" style="2" bestFit="1" customWidth="1"/>
    <col min="4098" max="4098" width="13.453125" style="2" customWidth="1"/>
    <col min="4099" max="4099" width="11.453125" style="2" bestFit="1" customWidth="1"/>
    <col min="4100" max="4100" width="11.453125" style="2" customWidth="1"/>
    <col min="4101" max="4101" width="11.453125" style="2" bestFit="1" customWidth="1"/>
    <col min="4102" max="4102" width="18.1796875" style="2" customWidth="1"/>
    <col min="4103" max="4103" width="16.26953125" style="2" customWidth="1"/>
    <col min="4104" max="4352" width="9.1796875" style="2"/>
    <col min="4353" max="4353" width="43.54296875" style="2" bestFit="1" customWidth="1"/>
    <col min="4354" max="4354" width="13.453125" style="2" customWidth="1"/>
    <col min="4355" max="4355" width="11.453125" style="2" bestFit="1" customWidth="1"/>
    <col min="4356" max="4356" width="11.453125" style="2" customWidth="1"/>
    <col min="4357" max="4357" width="11.453125" style="2" bestFit="1" customWidth="1"/>
    <col min="4358" max="4358" width="18.1796875" style="2" customWidth="1"/>
    <col min="4359" max="4359" width="16.26953125" style="2" customWidth="1"/>
    <col min="4360" max="4608" width="9.1796875" style="2"/>
    <col min="4609" max="4609" width="43.54296875" style="2" bestFit="1" customWidth="1"/>
    <col min="4610" max="4610" width="13.453125" style="2" customWidth="1"/>
    <col min="4611" max="4611" width="11.453125" style="2" bestFit="1" customWidth="1"/>
    <col min="4612" max="4612" width="11.453125" style="2" customWidth="1"/>
    <col min="4613" max="4613" width="11.453125" style="2" bestFit="1" customWidth="1"/>
    <col min="4614" max="4614" width="18.1796875" style="2" customWidth="1"/>
    <col min="4615" max="4615" width="16.26953125" style="2" customWidth="1"/>
    <col min="4616" max="4864" width="9.1796875" style="2"/>
    <col min="4865" max="4865" width="43.54296875" style="2" bestFit="1" customWidth="1"/>
    <col min="4866" max="4866" width="13.453125" style="2" customWidth="1"/>
    <col min="4867" max="4867" width="11.453125" style="2" bestFit="1" customWidth="1"/>
    <col min="4868" max="4868" width="11.453125" style="2" customWidth="1"/>
    <col min="4869" max="4869" width="11.453125" style="2" bestFit="1" customWidth="1"/>
    <col min="4870" max="4870" width="18.1796875" style="2" customWidth="1"/>
    <col min="4871" max="4871" width="16.26953125" style="2" customWidth="1"/>
    <col min="4872" max="5120" width="9.1796875" style="2"/>
    <col min="5121" max="5121" width="43.54296875" style="2" bestFit="1" customWidth="1"/>
    <col min="5122" max="5122" width="13.453125" style="2" customWidth="1"/>
    <col min="5123" max="5123" width="11.453125" style="2" bestFit="1" customWidth="1"/>
    <col min="5124" max="5124" width="11.453125" style="2" customWidth="1"/>
    <col min="5125" max="5125" width="11.453125" style="2" bestFit="1" customWidth="1"/>
    <col min="5126" max="5126" width="18.1796875" style="2" customWidth="1"/>
    <col min="5127" max="5127" width="16.26953125" style="2" customWidth="1"/>
    <col min="5128" max="5376" width="9.1796875" style="2"/>
    <col min="5377" max="5377" width="43.54296875" style="2" bestFit="1" customWidth="1"/>
    <col min="5378" max="5378" width="13.453125" style="2" customWidth="1"/>
    <col min="5379" max="5379" width="11.453125" style="2" bestFit="1" customWidth="1"/>
    <col min="5380" max="5380" width="11.453125" style="2" customWidth="1"/>
    <col min="5381" max="5381" width="11.453125" style="2" bestFit="1" customWidth="1"/>
    <col min="5382" max="5382" width="18.1796875" style="2" customWidth="1"/>
    <col min="5383" max="5383" width="16.26953125" style="2" customWidth="1"/>
    <col min="5384" max="5632" width="9.1796875" style="2"/>
    <col min="5633" max="5633" width="43.54296875" style="2" bestFit="1" customWidth="1"/>
    <col min="5634" max="5634" width="13.453125" style="2" customWidth="1"/>
    <col min="5635" max="5635" width="11.453125" style="2" bestFit="1" customWidth="1"/>
    <col min="5636" max="5636" width="11.453125" style="2" customWidth="1"/>
    <col min="5637" max="5637" width="11.453125" style="2" bestFit="1" customWidth="1"/>
    <col min="5638" max="5638" width="18.1796875" style="2" customWidth="1"/>
    <col min="5639" max="5639" width="16.26953125" style="2" customWidth="1"/>
    <col min="5640" max="5888" width="9.1796875" style="2"/>
    <col min="5889" max="5889" width="43.54296875" style="2" bestFit="1" customWidth="1"/>
    <col min="5890" max="5890" width="13.453125" style="2" customWidth="1"/>
    <col min="5891" max="5891" width="11.453125" style="2" bestFit="1" customWidth="1"/>
    <col min="5892" max="5892" width="11.453125" style="2" customWidth="1"/>
    <col min="5893" max="5893" width="11.453125" style="2" bestFit="1" customWidth="1"/>
    <col min="5894" max="5894" width="18.1796875" style="2" customWidth="1"/>
    <col min="5895" max="5895" width="16.26953125" style="2" customWidth="1"/>
    <col min="5896" max="6144" width="9.1796875" style="2"/>
    <col min="6145" max="6145" width="43.54296875" style="2" bestFit="1" customWidth="1"/>
    <col min="6146" max="6146" width="13.453125" style="2" customWidth="1"/>
    <col min="6147" max="6147" width="11.453125" style="2" bestFit="1" customWidth="1"/>
    <col min="6148" max="6148" width="11.453125" style="2" customWidth="1"/>
    <col min="6149" max="6149" width="11.453125" style="2" bestFit="1" customWidth="1"/>
    <col min="6150" max="6150" width="18.1796875" style="2" customWidth="1"/>
    <col min="6151" max="6151" width="16.26953125" style="2" customWidth="1"/>
    <col min="6152" max="6400" width="9.1796875" style="2"/>
    <col min="6401" max="6401" width="43.54296875" style="2" bestFit="1" customWidth="1"/>
    <col min="6402" max="6402" width="13.453125" style="2" customWidth="1"/>
    <col min="6403" max="6403" width="11.453125" style="2" bestFit="1" customWidth="1"/>
    <col min="6404" max="6404" width="11.453125" style="2" customWidth="1"/>
    <col min="6405" max="6405" width="11.453125" style="2" bestFit="1" customWidth="1"/>
    <col min="6406" max="6406" width="18.1796875" style="2" customWidth="1"/>
    <col min="6407" max="6407" width="16.26953125" style="2" customWidth="1"/>
    <col min="6408" max="6656" width="9.1796875" style="2"/>
    <col min="6657" max="6657" width="43.54296875" style="2" bestFit="1" customWidth="1"/>
    <col min="6658" max="6658" width="13.453125" style="2" customWidth="1"/>
    <col min="6659" max="6659" width="11.453125" style="2" bestFit="1" customWidth="1"/>
    <col min="6660" max="6660" width="11.453125" style="2" customWidth="1"/>
    <col min="6661" max="6661" width="11.453125" style="2" bestFit="1" customWidth="1"/>
    <col min="6662" max="6662" width="18.1796875" style="2" customWidth="1"/>
    <col min="6663" max="6663" width="16.26953125" style="2" customWidth="1"/>
    <col min="6664" max="6912" width="9.1796875" style="2"/>
    <col min="6913" max="6913" width="43.54296875" style="2" bestFit="1" customWidth="1"/>
    <col min="6914" max="6914" width="13.453125" style="2" customWidth="1"/>
    <col min="6915" max="6915" width="11.453125" style="2" bestFit="1" customWidth="1"/>
    <col min="6916" max="6916" width="11.453125" style="2" customWidth="1"/>
    <col min="6917" max="6917" width="11.453125" style="2" bestFit="1" customWidth="1"/>
    <col min="6918" max="6918" width="18.1796875" style="2" customWidth="1"/>
    <col min="6919" max="6919" width="16.26953125" style="2" customWidth="1"/>
    <col min="6920" max="7168" width="9.1796875" style="2"/>
    <col min="7169" max="7169" width="43.54296875" style="2" bestFit="1" customWidth="1"/>
    <col min="7170" max="7170" width="13.453125" style="2" customWidth="1"/>
    <col min="7171" max="7171" width="11.453125" style="2" bestFit="1" customWidth="1"/>
    <col min="7172" max="7172" width="11.453125" style="2" customWidth="1"/>
    <col min="7173" max="7173" width="11.453125" style="2" bestFit="1" customWidth="1"/>
    <col min="7174" max="7174" width="18.1796875" style="2" customWidth="1"/>
    <col min="7175" max="7175" width="16.26953125" style="2" customWidth="1"/>
    <col min="7176" max="7424" width="9.1796875" style="2"/>
    <col min="7425" max="7425" width="43.54296875" style="2" bestFit="1" customWidth="1"/>
    <col min="7426" max="7426" width="13.453125" style="2" customWidth="1"/>
    <col min="7427" max="7427" width="11.453125" style="2" bestFit="1" customWidth="1"/>
    <col min="7428" max="7428" width="11.453125" style="2" customWidth="1"/>
    <col min="7429" max="7429" width="11.453125" style="2" bestFit="1" customWidth="1"/>
    <col min="7430" max="7430" width="18.1796875" style="2" customWidth="1"/>
    <col min="7431" max="7431" width="16.26953125" style="2" customWidth="1"/>
    <col min="7432" max="7680" width="9.1796875" style="2"/>
    <col min="7681" max="7681" width="43.54296875" style="2" bestFit="1" customWidth="1"/>
    <col min="7682" max="7682" width="13.453125" style="2" customWidth="1"/>
    <col min="7683" max="7683" width="11.453125" style="2" bestFit="1" customWidth="1"/>
    <col min="7684" max="7684" width="11.453125" style="2" customWidth="1"/>
    <col min="7685" max="7685" width="11.453125" style="2" bestFit="1" customWidth="1"/>
    <col min="7686" max="7686" width="18.1796875" style="2" customWidth="1"/>
    <col min="7687" max="7687" width="16.26953125" style="2" customWidth="1"/>
    <col min="7688" max="7936" width="9.1796875" style="2"/>
    <col min="7937" max="7937" width="43.54296875" style="2" bestFit="1" customWidth="1"/>
    <col min="7938" max="7938" width="13.453125" style="2" customWidth="1"/>
    <col min="7939" max="7939" width="11.453125" style="2" bestFit="1" customWidth="1"/>
    <col min="7940" max="7940" width="11.453125" style="2" customWidth="1"/>
    <col min="7941" max="7941" width="11.453125" style="2" bestFit="1" customWidth="1"/>
    <col min="7942" max="7942" width="18.1796875" style="2" customWidth="1"/>
    <col min="7943" max="7943" width="16.26953125" style="2" customWidth="1"/>
    <col min="7944" max="8192" width="9.1796875" style="2"/>
    <col min="8193" max="8193" width="43.54296875" style="2" bestFit="1" customWidth="1"/>
    <col min="8194" max="8194" width="13.453125" style="2" customWidth="1"/>
    <col min="8195" max="8195" width="11.453125" style="2" bestFit="1" customWidth="1"/>
    <col min="8196" max="8196" width="11.453125" style="2" customWidth="1"/>
    <col min="8197" max="8197" width="11.453125" style="2" bestFit="1" customWidth="1"/>
    <col min="8198" max="8198" width="18.1796875" style="2" customWidth="1"/>
    <col min="8199" max="8199" width="16.26953125" style="2" customWidth="1"/>
    <col min="8200" max="8448" width="9.1796875" style="2"/>
    <col min="8449" max="8449" width="43.54296875" style="2" bestFit="1" customWidth="1"/>
    <col min="8450" max="8450" width="13.453125" style="2" customWidth="1"/>
    <col min="8451" max="8451" width="11.453125" style="2" bestFit="1" customWidth="1"/>
    <col min="8452" max="8452" width="11.453125" style="2" customWidth="1"/>
    <col min="8453" max="8453" width="11.453125" style="2" bestFit="1" customWidth="1"/>
    <col min="8454" max="8454" width="18.1796875" style="2" customWidth="1"/>
    <col min="8455" max="8455" width="16.26953125" style="2" customWidth="1"/>
    <col min="8456" max="8704" width="9.1796875" style="2"/>
    <col min="8705" max="8705" width="43.54296875" style="2" bestFit="1" customWidth="1"/>
    <col min="8706" max="8706" width="13.453125" style="2" customWidth="1"/>
    <col min="8707" max="8707" width="11.453125" style="2" bestFit="1" customWidth="1"/>
    <col min="8708" max="8708" width="11.453125" style="2" customWidth="1"/>
    <col min="8709" max="8709" width="11.453125" style="2" bestFit="1" customWidth="1"/>
    <col min="8710" max="8710" width="18.1796875" style="2" customWidth="1"/>
    <col min="8711" max="8711" width="16.26953125" style="2" customWidth="1"/>
    <col min="8712" max="8960" width="9.1796875" style="2"/>
    <col min="8961" max="8961" width="43.54296875" style="2" bestFit="1" customWidth="1"/>
    <col min="8962" max="8962" width="13.453125" style="2" customWidth="1"/>
    <col min="8963" max="8963" width="11.453125" style="2" bestFit="1" customWidth="1"/>
    <col min="8964" max="8964" width="11.453125" style="2" customWidth="1"/>
    <col min="8965" max="8965" width="11.453125" style="2" bestFit="1" customWidth="1"/>
    <col min="8966" max="8966" width="18.1796875" style="2" customWidth="1"/>
    <col min="8967" max="8967" width="16.26953125" style="2" customWidth="1"/>
    <col min="8968" max="9216" width="9.1796875" style="2"/>
    <col min="9217" max="9217" width="43.54296875" style="2" bestFit="1" customWidth="1"/>
    <col min="9218" max="9218" width="13.453125" style="2" customWidth="1"/>
    <col min="9219" max="9219" width="11.453125" style="2" bestFit="1" customWidth="1"/>
    <col min="9220" max="9220" width="11.453125" style="2" customWidth="1"/>
    <col min="9221" max="9221" width="11.453125" style="2" bestFit="1" customWidth="1"/>
    <col min="9222" max="9222" width="18.1796875" style="2" customWidth="1"/>
    <col min="9223" max="9223" width="16.26953125" style="2" customWidth="1"/>
    <col min="9224" max="9472" width="9.1796875" style="2"/>
    <col min="9473" max="9473" width="43.54296875" style="2" bestFit="1" customWidth="1"/>
    <col min="9474" max="9474" width="13.453125" style="2" customWidth="1"/>
    <col min="9475" max="9475" width="11.453125" style="2" bestFit="1" customWidth="1"/>
    <col min="9476" max="9476" width="11.453125" style="2" customWidth="1"/>
    <col min="9477" max="9477" width="11.453125" style="2" bestFit="1" customWidth="1"/>
    <col min="9478" max="9478" width="18.1796875" style="2" customWidth="1"/>
    <col min="9479" max="9479" width="16.26953125" style="2" customWidth="1"/>
    <col min="9480" max="9728" width="9.1796875" style="2"/>
    <col min="9729" max="9729" width="43.54296875" style="2" bestFit="1" customWidth="1"/>
    <col min="9730" max="9730" width="13.453125" style="2" customWidth="1"/>
    <col min="9731" max="9731" width="11.453125" style="2" bestFit="1" customWidth="1"/>
    <col min="9732" max="9732" width="11.453125" style="2" customWidth="1"/>
    <col min="9733" max="9733" width="11.453125" style="2" bestFit="1" customWidth="1"/>
    <col min="9734" max="9734" width="18.1796875" style="2" customWidth="1"/>
    <col min="9735" max="9735" width="16.26953125" style="2" customWidth="1"/>
    <col min="9736" max="9984" width="9.1796875" style="2"/>
    <col min="9985" max="9985" width="43.54296875" style="2" bestFit="1" customWidth="1"/>
    <col min="9986" max="9986" width="13.453125" style="2" customWidth="1"/>
    <col min="9987" max="9987" width="11.453125" style="2" bestFit="1" customWidth="1"/>
    <col min="9988" max="9988" width="11.453125" style="2" customWidth="1"/>
    <col min="9989" max="9989" width="11.453125" style="2" bestFit="1" customWidth="1"/>
    <col min="9990" max="9990" width="18.1796875" style="2" customWidth="1"/>
    <col min="9991" max="9991" width="16.26953125" style="2" customWidth="1"/>
    <col min="9992" max="10240" width="9.1796875" style="2"/>
    <col min="10241" max="10241" width="43.54296875" style="2" bestFit="1" customWidth="1"/>
    <col min="10242" max="10242" width="13.453125" style="2" customWidth="1"/>
    <col min="10243" max="10243" width="11.453125" style="2" bestFit="1" customWidth="1"/>
    <col min="10244" max="10244" width="11.453125" style="2" customWidth="1"/>
    <col min="10245" max="10245" width="11.453125" style="2" bestFit="1" customWidth="1"/>
    <col min="10246" max="10246" width="18.1796875" style="2" customWidth="1"/>
    <col min="10247" max="10247" width="16.26953125" style="2" customWidth="1"/>
    <col min="10248" max="10496" width="9.1796875" style="2"/>
    <col min="10497" max="10497" width="43.54296875" style="2" bestFit="1" customWidth="1"/>
    <col min="10498" max="10498" width="13.453125" style="2" customWidth="1"/>
    <col min="10499" max="10499" width="11.453125" style="2" bestFit="1" customWidth="1"/>
    <col min="10500" max="10500" width="11.453125" style="2" customWidth="1"/>
    <col min="10501" max="10501" width="11.453125" style="2" bestFit="1" customWidth="1"/>
    <col min="10502" max="10502" width="18.1796875" style="2" customWidth="1"/>
    <col min="10503" max="10503" width="16.26953125" style="2" customWidth="1"/>
    <col min="10504" max="10752" width="9.1796875" style="2"/>
    <col min="10753" max="10753" width="43.54296875" style="2" bestFit="1" customWidth="1"/>
    <col min="10754" max="10754" width="13.453125" style="2" customWidth="1"/>
    <col min="10755" max="10755" width="11.453125" style="2" bestFit="1" customWidth="1"/>
    <col min="10756" max="10756" width="11.453125" style="2" customWidth="1"/>
    <col min="10757" max="10757" width="11.453125" style="2" bestFit="1" customWidth="1"/>
    <col min="10758" max="10758" width="18.1796875" style="2" customWidth="1"/>
    <col min="10759" max="10759" width="16.26953125" style="2" customWidth="1"/>
    <col min="10760" max="11008" width="9.1796875" style="2"/>
    <col min="11009" max="11009" width="43.54296875" style="2" bestFit="1" customWidth="1"/>
    <col min="11010" max="11010" width="13.453125" style="2" customWidth="1"/>
    <col min="11011" max="11011" width="11.453125" style="2" bestFit="1" customWidth="1"/>
    <col min="11012" max="11012" width="11.453125" style="2" customWidth="1"/>
    <col min="11013" max="11013" width="11.453125" style="2" bestFit="1" customWidth="1"/>
    <col min="11014" max="11014" width="18.1796875" style="2" customWidth="1"/>
    <col min="11015" max="11015" width="16.26953125" style="2" customWidth="1"/>
    <col min="11016" max="11264" width="9.1796875" style="2"/>
    <col min="11265" max="11265" width="43.54296875" style="2" bestFit="1" customWidth="1"/>
    <col min="11266" max="11266" width="13.453125" style="2" customWidth="1"/>
    <col min="11267" max="11267" width="11.453125" style="2" bestFit="1" customWidth="1"/>
    <col min="11268" max="11268" width="11.453125" style="2" customWidth="1"/>
    <col min="11269" max="11269" width="11.453125" style="2" bestFit="1" customWidth="1"/>
    <col min="11270" max="11270" width="18.1796875" style="2" customWidth="1"/>
    <col min="11271" max="11271" width="16.26953125" style="2" customWidth="1"/>
    <col min="11272" max="11520" width="9.1796875" style="2"/>
    <col min="11521" max="11521" width="43.54296875" style="2" bestFit="1" customWidth="1"/>
    <col min="11522" max="11522" width="13.453125" style="2" customWidth="1"/>
    <col min="11523" max="11523" width="11.453125" style="2" bestFit="1" customWidth="1"/>
    <col min="11524" max="11524" width="11.453125" style="2" customWidth="1"/>
    <col min="11525" max="11525" width="11.453125" style="2" bestFit="1" customWidth="1"/>
    <col min="11526" max="11526" width="18.1796875" style="2" customWidth="1"/>
    <col min="11527" max="11527" width="16.26953125" style="2" customWidth="1"/>
    <col min="11528" max="11776" width="9.1796875" style="2"/>
    <col min="11777" max="11777" width="43.54296875" style="2" bestFit="1" customWidth="1"/>
    <col min="11778" max="11778" width="13.453125" style="2" customWidth="1"/>
    <col min="11779" max="11779" width="11.453125" style="2" bestFit="1" customWidth="1"/>
    <col min="11780" max="11780" width="11.453125" style="2" customWidth="1"/>
    <col min="11781" max="11781" width="11.453125" style="2" bestFit="1" customWidth="1"/>
    <col min="11782" max="11782" width="18.1796875" style="2" customWidth="1"/>
    <col min="11783" max="11783" width="16.26953125" style="2" customWidth="1"/>
    <col min="11784" max="12032" width="9.1796875" style="2"/>
    <col min="12033" max="12033" width="43.54296875" style="2" bestFit="1" customWidth="1"/>
    <col min="12034" max="12034" width="13.453125" style="2" customWidth="1"/>
    <col min="12035" max="12035" width="11.453125" style="2" bestFit="1" customWidth="1"/>
    <col min="12036" max="12036" width="11.453125" style="2" customWidth="1"/>
    <col min="12037" max="12037" width="11.453125" style="2" bestFit="1" customWidth="1"/>
    <col min="12038" max="12038" width="18.1796875" style="2" customWidth="1"/>
    <col min="12039" max="12039" width="16.26953125" style="2" customWidth="1"/>
    <col min="12040" max="12288" width="9.1796875" style="2"/>
    <col min="12289" max="12289" width="43.54296875" style="2" bestFit="1" customWidth="1"/>
    <col min="12290" max="12290" width="13.453125" style="2" customWidth="1"/>
    <col min="12291" max="12291" width="11.453125" style="2" bestFit="1" customWidth="1"/>
    <col min="12292" max="12292" width="11.453125" style="2" customWidth="1"/>
    <col min="12293" max="12293" width="11.453125" style="2" bestFit="1" customWidth="1"/>
    <col min="12294" max="12294" width="18.1796875" style="2" customWidth="1"/>
    <col min="12295" max="12295" width="16.26953125" style="2" customWidth="1"/>
    <col min="12296" max="12544" width="9.1796875" style="2"/>
    <col min="12545" max="12545" width="43.54296875" style="2" bestFit="1" customWidth="1"/>
    <col min="12546" max="12546" width="13.453125" style="2" customWidth="1"/>
    <col min="12547" max="12547" width="11.453125" style="2" bestFit="1" customWidth="1"/>
    <col min="12548" max="12548" width="11.453125" style="2" customWidth="1"/>
    <col min="12549" max="12549" width="11.453125" style="2" bestFit="1" customWidth="1"/>
    <col min="12550" max="12550" width="18.1796875" style="2" customWidth="1"/>
    <col min="12551" max="12551" width="16.26953125" style="2" customWidth="1"/>
    <col min="12552" max="12800" width="9.1796875" style="2"/>
    <col min="12801" max="12801" width="43.54296875" style="2" bestFit="1" customWidth="1"/>
    <col min="12802" max="12802" width="13.453125" style="2" customWidth="1"/>
    <col min="12803" max="12803" width="11.453125" style="2" bestFit="1" customWidth="1"/>
    <col min="12804" max="12804" width="11.453125" style="2" customWidth="1"/>
    <col min="12805" max="12805" width="11.453125" style="2" bestFit="1" customWidth="1"/>
    <col min="12806" max="12806" width="18.1796875" style="2" customWidth="1"/>
    <col min="12807" max="12807" width="16.26953125" style="2" customWidth="1"/>
    <col min="12808" max="13056" width="9.1796875" style="2"/>
    <col min="13057" max="13057" width="43.54296875" style="2" bestFit="1" customWidth="1"/>
    <col min="13058" max="13058" width="13.453125" style="2" customWidth="1"/>
    <col min="13059" max="13059" width="11.453125" style="2" bestFit="1" customWidth="1"/>
    <col min="13060" max="13060" width="11.453125" style="2" customWidth="1"/>
    <col min="13061" max="13061" width="11.453125" style="2" bestFit="1" customWidth="1"/>
    <col min="13062" max="13062" width="18.1796875" style="2" customWidth="1"/>
    <col min="13063" max="13063" width="16.26953125" style="2" customWidth="1"/>
    <col min="13064" max="13312" width="9.1796875" style="2"/>
    <col min="13313" max="13313" width="43.54296875" style="2" bestFit="1" customWidth="1"/>
    <col min="13314" max="13314" width="13.453125" style="2" customWidth="1"/>
    <col min="13315" max="13315" width="11.453125" style="2" bestFit="1" customWidth="1"/>
    <col min="13316" max="13316" width="11.453125" style="2" customWidth="1"/>
    <col min="13317" max="13317" width="11.453125" style="2" bestFit="1" customWidth="1"/>
    <col min="13318" max="13318" width="18.1796875" style="2" customWidth="1"/>
    <col min="13319" max="13319" width="16.26953125" style="2" customWidth="1"/>
    <col min="13320" max="13568" width="9.1796875" style="2"/>
    <col min="13569" max="13569" width="43.54296875" style="2" bestFit="1" customWidth="1"/>
    <col min="13570" max="13570" width="13.453125" style="2" customWidth="1"/>
    <col min="13571" max="13571" width="11.453125" style="2" bestFit="1" customWidth="1"/>
    <col min="13572" max="13572" width="11.453125" style="2" customWidth="1"/>
    <col min="13573" max="13573" width="11.453125" style="2" bestFit="1" customWidth="1"/>
    <col min="13574" max="13574" width="18.1796875" style="2" customWidth="1"/>
    <col min="13575" max="13575" width="16.26953125" style="2" customWidth="1"/>
    <col min="13576" max="13824" width="9.1796875" style="2"/>
    <col min="13825" max="13825" width="43.54296875" style="2" bestFit="1" customWidth="1"/>
    <col min="13826" max="13826" width="13.453125" style="2" customWidth="1"/>
    <col min="13827" max="13827" width="11.453125" style="2" bestFit="1" customWidth="1"/>
    <col min="13828" max="13828" width="11.453125" style="2" customWidth="1"/>
    <col min="13829" max="13829" width="11.453125" style="2" bestFit="1" customWidth="1"/>
    <col min="13830" max="13830" width="18.1796875" style="2" customWidth="1"/>
    <col min="13831" max="13831" width="16.26953125" style="2" customWidth="1"/>
    <col min="13832" max="14080" width="9.1796875" style="2"/>
    <col min="14081" max="14081" width="43.54296875" style="2" bestFit="1" customWidth="1"/>
    <col min="14082" max="14082" width="13.453125" style="2" customWidth="1"/>
    <col min="14083" max="14083" width="11.453125" style="2" bestFit="1" customWidth="1"/>
    <col min="14084" max="14084" width="11.453125" style="2" customWidth="1"/>
    <col min="14085" max="14085" width="11.453125" style="2" bestFit="1" customWidth="1"/>
    <col min="14086" max="14086" width="18.1796875" style="2" customWidth="1"/>
    <col min="14087" max="14087" width="16.26953125" style="2" customWidth="1"/>
    <col min="14088" max="14336" width="9.1796875" style="2"/>
    <col min="14337" max="14337" width="43.54296875" style="2" bestFit="1" customWidth="1"/>
    <col min="14338" max="14338" width="13.453125" style="2" customWidth="1"/>
    <col min="14339" max="14339" width="11.453125" style="2" bestFit="1" customWidth="1"/>
    <col min="14340" max="14340" width="11.453125" style="2" customWidth="1"/>
    <col min="14341" max="14341" width="11.453125" style="2" bestFit="1" customWidth="1"/>
    <col min="14342" max="14342" width="18.1796875" style="2" customWidth="1"/>
    <col min="14343" max="14343" width="16.26953125" style="2" customWidth="1"/>
    <col min="14344" max="14592" width="9.1796875" style="2"/>
    <col min="14593" max="14593" width="43.54296875" style="2" bestFit="1" customWidth="1"/>
    <col min="14594" max="14594" width="13.453125" style="2" customWidth="1"/>
    <col min="14595" max="14595" width="11.453125" style="2" bestFit="1" customWidth="1"/>
    <col min="14596" max="14596" width="11.453125" style="2" customWidth="1"/>
    <col min="14597" max="14597" width="11.453125" style="2" bestFit="1" customWidth="1"/>
    <col min="14598" max="14598" width="18.1796875" style="2" customWidth="1"/>
    <col min="14599" max="14599" width="16.26953125" style="2" customWidth="1"/>
    <col min="14600" max="14848" width="9.1796875" style="2"/>
    <col min="14849" max="14849" width="43.54296875" style="2" bestFit="1" customWidth="1"/>
    <col min="14850" max="14850" width="13.453125" style="2" customWidth="1"/>
    <col min="14851" max="14851" width="11.453125" style="2" bestFit="1" customWidth="1"/>
    <col min="14852" max="14852" width="11.453125" style="2" customWidth="1"/>
    <col min="14853" max="14853" width="11.453125" style="2" bestFit="1" customWidth="1"/>
    <col min="14854" max="14854" width="18.1796875" style="2" customWidth="1"/>
    <col min="14855" max="14855" width="16.26953125" style="2" customWidth="1"/>
    <col min="14856" max="15104" width="9.1796875" style="2"/>
    <col min="15105" max="15105" width="43.54296875" style="2" bestFit="1" customWidth="1"/>
    <col min="15106" max="15106" width="13.453125" style="2" customWidth="1"/>
    <col min="15107" max="15107" width="11.453125" style="2" bestFit="1" customWidth="1"/>
    <col min="15108" max="15108" width="11.453125" style="2" customWidth="1"/>
    <col min="15109" max="15109" width="11.453125" style="2" bestFit="1" customWidth="1"/>
    <col min="15110" max="15110" width="18.1796875" style="2" customWidth="1"/>
    <col min="15111" max="15111" width="16.26953125" style="2" customWidth="1"/>
    <col min="15112" max="15360" width="9.1796875" style="2"/>
    <col min="15361" max="15361" width="43.54296875" style="2" bestFit="1" customWidth="1"/>
    <col min="15362" max="15362" width="13.453125" style="2" customWidth="1"/>
    <col min="15363" max="15363" width="11.453125" style="2" bestFit="1" customWidth="1"/>
    <col min="15364" max="15364" width="11.453125" style="2" customWidth="1"/>
    <col min="15365" max="15365" width="11.453125" style="2" bestFit="1" customWidth="1"/>
    <col min="15366" max="15366" width="18.1796875" style="2" customWidth="1"/>
    <col min="15367" max="15367" width="16.26953125" style="2" customWidth="1"/>
    <col min="15368" max="15616" width="9.1796875" style="2"/>
    <col min="15617" max="15617" width="43.54296875" style="2" bestFit="1" customWidth="1"/>
    <col min="15618" max="15618" width="13.453125" style="2" customWidth="1"/>
    <col min="15619" max="15619" width="11.453125" style="2" bestFit="1" customWidth="1"/>
    <col min="15620" max="15620" width="11.453125" style="2" customWidth="1"/>
    <col min="15621" max="15621" width="11.453125" style="2" bestFit="1" customWidth="1"/>
    <col min="15622" max="15622" width="18.1796875" style="2" customWidth="1"/>
    <col min="15623" max="15623" width="16.26953125" style="2" customWidth="1"/>
    <col min="15624" max="15872" width="9.1796875" style="2"/>
    <col min="15873" max="15873" width="43.54296875" style="2" bestFit="1" customWidth="1"/>
    <col min="15874" max="15874" width="13.453125" style="2" customWidth="1"/>
    <col min="15875" max="15875" width="11.453125" style="2" bestFit="1" customWidth="1"/>
    <col min="15876" max="15876" width="11.453125" style="2" customWidth="1"/>
    <col min="15877" max="15877" width="11.453125" style="2" bestFit="1" customWidth="1"/>
    <col min="15878" max="15878" width="18.1796875" style="2" customWidth="1"/>
    <col min="15879" max="15879" width="16.26953125" style="2" customWidth="1"/>
    <col min="15880" max="16128" width="9.1796875" style="2"/>
    <col min="16129" max="16129" width="43.54296875" style="2" bestFit="1" customWidth="1"/>
    <col min="16130" max="16130" width="13.453125" style="2" customWidth="1"/>
    <col min="16131" max="16131" width="11.453125" style="2" bestFit="1" customWidth="1"/>
    <col min="16132" max="16132" width="11.453125" style="2" customWidth="1"/>
    <col min="16133" max="16133" width="11.453125" style="2" bestFit="1" customWidth="1"/>
    <col min="16134" max="16134" width="18.1796875" style="2" customWidth="1"/>
    <col min="16135" max="16135" width="16.26953125" style="2" customWidth="1"/>
    <col min="16136" max="16384" width="9.1796875" style="2"/>
  </cols>
  <sheetData>
    <row r="1" spans="1:13" ht="13">
      <c r="A1" s="1" t="s">
        <v>294</v>
      </c>
    </row>
    <row r="2" spans="1:13" ht="13">
      <c r="A2" s="1"/>
    </row>
    <row r="3" spans="1:13" ht="13">
      <c r="B3" s="1"/>
      <c r="C3" s="1"/>
      <c r="D3" s="1"/>
      <c r="E3" s="1"/>
      <c r="F3" s="1"/>
      <c r="G3" s="1"/>
    </row>
    <row r="4" spans="1:13" ht="13">
      <c r="B4" s="1"/>
      <c r="C4" s="1"/>
      <c r="D4" s="1"/>
      <c r="E4" s="1"/>
      <c r="F4" s="1"/>
      <c r="G4" s="1"/>
    </row>
    <row r="5" spans="1:13" ht="13">
      <c r="A5" s="3" t="s">
        <v>295</v>
      </c>
      <c r="B5" s="3" t="s">
        <v>333</v>
      </c>
      <c r="C5" s="123" t="s">
        <v>234</v>
      </c>
      <c r="D5" s="104"/>
      <c r="E5" s="104"/>
      <c r="F5" s="104"/>
      <c r="G5" s="104"/>
      <c r="H5" s="224"/>
      <c r="I5" s="224"/>
      <c r="J5" s="224"/>
      <c r="K5" s="224"/>
      <c r="L5" s="224"/>
      <c r="M5" s="224"/>
    </row>
    <row r="6" spans="1:13" ht="13">
      <c r="A6" s="217" t="s">
        <v>296</v>
      </c>
      <c r="B6" s="261">
        <v>0.42751612999999999</v>
      </c>
      <c r="C6" s="214">
        <f>B6/SUM($B$6:$B$10)</f>
        <v>0.36999999999999994</v>
      </c>
      <c r="D6" s="212"/>
      <c r="E6" s="213"/>
      <c r="H6" s="225"/>
      <c r="I6" s="225"/>
      <c r="J6" s="225"/>
      <c r="K6" s="225"/>
      <c r="L6" s="225"/>
      <c r="M6" s="225"/>
    </row>
    <row r="7" spans="1:13">
      <c r="A7" s="217" t="s">
        <v>297</v>
      </c>
      <c r="B7" s="262">
        <v>0.15020837000000001</v>
      </c>
      <c r="C7" s="214">
        <f>B7/SUM($B$6:$B$10)</f>
        <v>0.12999999999999998</v>
      </c>
      <c r="D7" s="212"/>
      <c r="E7" s="213"/>
    </row>
    <row r="8" spans="1:13">
      <c r="A8" s="217" t="s">
        <v>298</v>
      </c>
      <c r="B8" s="262">
        <v>0.31081578100000001</v>
      </c>
      <c r="C8" s="214">
        <f>B8/SUM($B$6:$B$10)</f>
        <v>0.26899999999999996</v>
      </c>
      <c r="D8" s="212"/>
      <c r="E8" s="213"/>
    </row>
    <row r="9" spans="1:13">
      <c r="A9" s="217" t="s">
        <v>299</v>
      </c>
      <c r="B9" s="262">
        <v>8.5503226000000002E-2</v>
      </c>
      <c r="C9" s="214">
        <f>B9/SUM($B$6:$B$10)</f>
        <v>7.3999999999999996E-2</v>
      </c>
      <c r="D9" s="212"/>
      <c r="E9" s="213"/>
    </row>
    <row r="10" spans="1:13">
      <c r="A10" s="218" t="s">
        <v>300</v>
      </c>
      <c r="B10" s="263">
        <v>0.18140549300000006</v>
      </c>
      <c r="C10" s="216">
        <f>B10/SUM($B$6:$B$10)</f>
        <v>0.15700000000000003</v>
      </c>
      <c r="D10" s="212"/>
      <c r="E10" s="213"/>
    </row>
    <row r="11" spans="1:13">
      <c r="A11" s="218" t="s">
        <v>332</v>
      </c>
      <c r="B11" s="263">
        <v>1.2</v>
      </c>
      <c r="C11" s="216"/>
      <c r="D11" s="212"/>
      <c r="E11" s="213"/>
    </row>
    <row r="12" spans="1:13">
      <c r="A12" s="219"/>
      <c r="B12" s="212"/>
      <c r="C12" s="213"/>
      <c r="D12" s="212"/>
      <c r="E12" s="213"/>
    </row>
    <row r="13" spans="1:13" ht="13">
      <c r="A13" s="3" t="s">
        <v>290</v>
      </c>
      <c r="B13" s="3" t="s">
        <v>333</v>
      </c>
      <c r="C13" s="123" t="s">
        <v>234</v>
      </c>
      <c r="D13" s="212"/>
      <c r="E13" s="213"/>
    </row>
    <row r="14" spans="1:13">
      <c r="A14" s="217" t="s">
        <v>301</v>
      </c>
      <c r="B14" s="267">
        <v>4.7418652253159027E-3</v>
      </c>
      <c r="C14" s="214">
        <f>B14/SUM($B$14:$B$17)</f>
        <v>7.5806448842983654E-2</v>
      </c>
      <c r="D14" s="212"/>
      <c r="E14" s="213"/>
    </row>
    <row r="15" spans="1:13">
      <c r="A15" s="217" t="s">
        <v>302</v>
      </c>
      <c r="B15" s="268">
        <v>4.9964339691172801E-3</v>
      </c>
      <c r="C15" s="214">
        <f>B15/SUM($B$14:$B$17)</f>
        <v>7.9876145373153615E-2</v>
      </c>
      <c r="D15" s="206"/>
      <c r="E15" s="206"/>
    </row>
    <row r="16" spans="1:13">
      <c r="A16" s="217" t="s">
        <v>303</v>
      </c>
      <c r="B16" s="269">
        <v>2.349172074355527E-2</v>
      </c>
      <c r="C16" s="214">
        <f>B16/SUM($B$14:$B$17)</f>
        <v>0.37555346728804218</v>
      </c>
      <c r="D16" s="206"/>
      <c r="E16" s="206"/>
    </row>
    <row r="17" spans="1:5">
      <c r="A17" s="218" t="s">
        <v>304</v>
      </c>
      <c r="B17" s="270">
        <v>2.9322247022011624E-2</v>
      </c>
      <c r="C17" s="216">
        <f>B17/SUM($B$14:$B$17)</f>
        <v>0.4687639384958206</v>
      </c>
      <c r="D17" s="206"/>
      <c r="E17" s="206"/>
    </row>
    <row r="18" spans="1:5">
      <c r="A18" s="218" t="s">
        <v>332</v>
      </c>
      <c r="B18" s="270">
        <v>0.1</v>
      </c>
      <c r="C18" s="216"/>
      <c r="D18" s="206"/>
      <c r="E18" s="206"/>
    </row>
    <row r="19" spans="1:5">
      <c r="A19" s="55"/>
      <c r="B19" s="206"/>
      <c r="C19" s="100"/>
      <c r="D19" s="206"/>
      <c r="E19" s="206"/>
    </row>
    <row r="20" spans="1:5" ht="13">
      <c r="A20" s="3" t="s">
        <v>305</v>
      </c>
      <c r="B20" s="3" t="s">
        <v>333</v>
      </c>
      <c r="C20" s="123" t="s">
        <v>234</v>
      </c>
      <c r="D20" s="206"/>
      <c r="E20" s="206"/>
    </row>
    <row r="21" spans="1:5">
      <c r="A21" s="217" t="s">
        <v>306</v>
      </c>
      <c r="B21" s="261">
        <v>0.28669499999999998</v>
      </c>
      <c r="C21" s="214">
        <f>B21/SUM($B$21:$B$22)</f>
        <v>0.53488372093023251</v>
      </c>
      <c r="D21" s="206"/>
      <c r="E21" s="206"/>
    </row>
    <row r="22" spans="1:5">
      <c r="A22" s="218" t="s">
        <v>307</v>
      </c>
      <c r="B22" s="263">
        <v>0.24929999999999999</v>
      </c>
      <c r="C22" s="216">
        <f>B22/SUM($B$21:$B$22)</f>
        <v>0.46511627906976744</v>
      </c>
      <c r="D22" s="206"/>
      <c r="E22" s="206"/>
    </row>
    <row r="23" spans="1:5">
      <c r="A23" s="218" t="s">
        <v>332</v>
      </c>
      <c r="B23" s="263">
        <v>0.5</v>
      </c>
      <c r="C23" s="216"/>
      <c r="D23" s="206"/>
      <c r="E23" s="206"/>
    </row>
    <row r="24" spans="1:5">
      <c r="A24" s="55"/>
      <c r="B24" s="206"/>
      <c r="C24" s="207"/>
      <c r="D24" s="208"/>
      <c r="E24" s="206"/>
    </row>
  </sheetData>
  <pageMargins left="0.7" right="0.7" top="0.75" bottom="0.75" header="0.3" footer="0.3"/>
  <pageSetup orientation="portrait" horizontalDpi="1200" verticalDpi="1200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D24"/>
  <sheetViews>
    <sheetView workbookViewId="0"/>
  </sheetViews>
  <sheetFormatPr defaultColWidth="9.1796875" defaultRowHeight="12.5"/>
  <cols>
    <col min="1" max="1" width="15.1796875" style="2" customWidth="1"/>
    <col min="2" max="2" width="13.453125" style="2" bestFit="1" customWidth="1"/>
    <col min="3" max="3" width="23" style="2" bestFit="1" customWidth="1"/>
    <col min="4" max="4" width="16.7265625" style="2" bestFit="1" customWidth="1"/>
    <col min="5" max="16384" width="9.1796875" style="2"/>
  </cols>
  <sheetData>
    <row r="1" spans="1:4" ht="13">
      <c r="A1" s="1" t="s">
        <v>15</v>
      </c>
    </row>
    <row r="3" spans="1:4" ht="13">
      <c r="A3" s="3" t="s">
        <v>0</v>
      </c>
      <c r="B3" s="121" t="s">
        <v>3</v>
      </c>
      <c r="C3" s="122" t="s">
        <v>5</v>
      </c>
      <c r="D3" s="123" t="s">
        <v>6</v>
      </c>
    </row>
    <row r="4" spans="1:4">
      <c r="A4" s="6">
        <v>1995</v>
      </c>
      <c r="B4" s="90">
        <v>0.41</v>
      </c>
      <c r="C4" s="91">
        <v>0.19</v>
      </c>
      <c r="D4" s="8">
        <v>0.4</v>
      </c>
    </row>
    <row r="5" spans="1:4">
      <c r="A5" s="9">
        <v>1997</v>
      </c>
      <c r="B5" s="92">
        <v>0.48</v>
      </c>
      <c r="C5" s="93">
        <v>0.18</v>
      </c>
      <c r="D5" s="10">
        <v>0.34</v>
      </c>
    </row>
    <row r="6" spans="1:4">
      <c r="A6" s="9">
        <v>1999</v>
      </c>
      <c r="B6" s="92">
        <v>0.47</v>
      </c>
      <c r="C6" s="93">
        <v>0.2</v>
      </c>
      <c r="D6" s="10">
        <v>0.33</v>
      </c>
    </row>
    <row r="7" spans="1:4">
      <c r="A7" s="11">
        <v>2000</v>
      </c>
      <c r="B7" s="92">
        <v>0.46397725104593485</v>
      </c>
      <c r="C7" s="93">
        <v>0.20369939951347044</v>
      </c>
      <c r="D7" s="10">
        <v>0.33232334944059472</v>
      </c>
    </row>
    <row r="8" spans="1:4">
      <c r="A8" s="11">
        <v>2001</v>
      </c>
      <c r="B8" s="92">
        <v>0.5922224433268457</v>
      </c>
      <c r="C8" s="93">
        <v>0.10192542864277954</v>
      </c>
      <c r="D8" s="10">
        <v>0.30585212803037476</v>
      </c>
    </row>
    <row r="9" spans="1:4">
      <c r="A9" s="7">
        <v>2003</v>
      </c>
      <c r="B9" s="92">
        <v>0.64131001843430768</v>
      </c>
      <c r="C9" s="93">
        <v>0.16710830016824615</v>
      </c>
      <c r="D9" s="10">
        <v>0.19158168139744616</v>
      </c>
    </row>
    <row r="10" spans="1:4">
      <c r="A10" s="7">
        <v>2005</v>
      </c>
      <c r="B10" s="92">
        <v>0.6303803280802921</v>
      </c>
      <c r="C10" s="93">
        <v>0.1675403238640856</v>
      </c>
      <c r="D10" s="10">
        <v>0.20207934805562233</v>
      </c>
    </row>
    <row r="11" spans="1:4">
      <c r="A11" s="7">
        <v>2007</v>
      </c>
      <c r="B11" s="92">
        <v>0.56613939546836844</v>
      </c>
      <c r="C11" s="93">
        <v>0.20684815491896202</v>
      </c>
      <c r="D11" s="10">
        <v>0.2270124496126695</v>
      </c>
    </row>
    <row r="12" spans="1:4">
      <c r="A12" s="7">
        <v>2008</v>
      </c>
      <c r="B12" s="92">
        <v>0.56625473727464504</v>
      </c>
      <c r="C12" s="93">
        <v>0.17538318234174832</v>
      </c>
      <c r="D12" s="10">
        <v>0.25836208038360664</v>
      </c>
    </row>
    <row r="13" spans="1:4">
      <c r="A13" s="7">
        <v>2009</v>
      </c>
      <c r="B13" s="92">
        <v>0.51863194594954964</v>
      </c>
      <c r="C13" s="93">
        <v>0.16685168806948397</v>
      </c>
      <c r="D13" s="10">
        <v>0.31451636598096644</v>
      </c>
    </row>
    <row r="14" spans="1:4">
      <c r="A14" s="4">
        <v>2010</v>
      </c>
      <c r="B14" s="92">
        <v>0.48547294880804254</v>
      </c>
      <c r="C14" s="93">
        <v>0.21724172536195291</v>
      </c>
      <c r="D14" s="10">
        <v>0.29728532583000455</v>
      </c>
    </row>
    <row r="15" spans="1:4">
      <c r="A15" s="4">
        <v>2011</v>
      </c>
      <c r="B15" s="92">
        <v>0.45452960652951391</v>
      </c>
      <c r="C15" s="93">
        <v>0.22431327751696814</v>
      </c>
      <c r="D15" s="10">
        <v>0.32115711595351798</v>
      </c>
    </row>
    <row r="16" spans="1:4">
      <c r="A16" s="4">
        <v>2012</v>
      </c>
      <c r="B16" s="92">
        <v>0.41389214508333999</v>
      </c>
      <c r="C16" s="93">
        <v>0.24474788460935806</v>
      </c>
      <c r="D16" s="10">
        <v>0.34135997030730197</v>
      </c>
    </row>
    <row r="17" spans="1:4">
      <c r="A17" s="4">
        <v>2013</v>
      </c>
      <c r="B17" s="92">
        <v>0.40688345549105492</v>
      </c>
      <c r="C17" s="93">
        <v>0.22874493263169796</v>
      </c>
      <c r="D17" s="10">
        <v>0.36437161187724709</v>
      </c>
    </row>
    <row r="18" spans="1:4">
      <c r="A18" s="4">
        <v>2014</v>
      </c>
      <c r="B18" s="92">
        <v>0.41584418166635784</v>
      </c>
      <c r="C18" s="93">
        <v>0.22810473664313791</v>
      </c>
      <c r="D18" s="10">
        <v>0.35605108169050426</v>
      </c>
    </row>
    <row r="19" spans="1:4">
      <c r="A19" s="4">
        <v>2015</v>
      </c>
      <c r="B19" s="92">
        <v>0.42790619752483949</v>
      </c>
      <c r="C19" s="93">
        <v>0.25195886285216657</v>
      </c>
      <c r="D19" s="10">
        <v>0.32013493962299394</v>
      </c>
    </row>
    <row r="20" spans="1:4">
      <c r="A20" s="4">
        <v>2016</v>
      </c>
      <c r="B20" s="92">
        <v>0.4011505848808441</v>
      </c>
      <c r="C20" s="93">
        <v>0.25810297563686385</v>
      </c>
      <c r="D20" s="10">
        <v>0.34074643948229211</v>
      </c>
    </row>
    <row r="21" spans="1:4">
      <c r="A21" s="4">
        <v>2017</v>
      </c>
      <c r="B21" s="92">
        <v>0.3802999894934469</v>
      </c>
      <c r="C21" s="93">
        <v>0.249083161445253</v>
      </c>
      <c r="D21" s="10">
        <v>0.3706168490613001</v>
      </c>
    </row>
    <row r="22" spans="1:4">
      <c r="A22" s="4">
        <v>2018</v>
      </c>
      <c r="B22" s="92">
        <v>0.37203661352092288</v>
      </c>
      <c r="C22" s="93">
        <v>0.2402485667360913</v>
      </c>
      <c r="D22" s="10">
        <v>0.38771481974298583</v>
      </c>
    </row>
    <row r="23" spans="1:4">
      <c r="A23" s="4">
        <v>2019</v>
      </c>
      <c r="B23" s="92">
        <v>0.35697903043588658</v>
      </c>
      <c r="C23" s="93">
        <v>0.22912738855797429</v>
      </c>
      <c r="D23" s="10">
        <v>0.41389358100613904</v>
      </c>
    </row>
    <row r="24" spans="1:4">
      <c r="A24" s="5">
        <v>2020</v>
      </c>
      <c r="B24" s="94">
        <v>0.36447285541470598</v>
      </c>
      <c r="C24" s="95">
        <v>0.22552714458529402</v>
      </c>
      <c r="D24" s="12">
        <v>0.41000000000000003</v>
      </c>
    </row>
  </sheetData>
  <pageMargins left="0.7" right="0.7" top="0.75" bottom="0.75" header="0.3" footer="0.3"/>
  <pageSetup orientation="portrait" horizontalDpi="300" verticalDpi="300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D23"/>
  <sheetViews>
    <sheetView workbookViewId="0"/>
  </sheetViews>
  <sheetFormatPr defaultColWidth="9.1796875" defaultRowHeight="12.5"/>
  <cols>
    <col min="1" max="1" width="13" style="2" customWidth="1"/>
    <col min="2" max="2" width="32.54296875" style="2" bestFit="1" customWidth="1"/>
    <col min="3" max="3" width="31.54296875" style="2" bestFit="1" customWidth="1"/>
    <col min="4" max="4" width="23.1796875" style="2" customWidth="1"/>
    <col min="5" max="16384" width="9.1796875" style="2"/>
  </cols>
  <sheetData>
    <row r="1" spans="1:4" ht="13">
      <c r="A1" s="1" t="s">
        <v>16</v>
      </c>
    </row>
    <row r="3" spans="1:4" ht="13">
      <c r="A3" s="3" t="s">
        <v>0</v>
      </c>
      <c r="B3" s="121" t="s">
        <v>7</v>
      </c>
      <c r="C3" s="122" t="s">
        <v>251</v>
      </c>
      <c r="D3" s="123" t="s">
        <v>2</v>
      </c>
    </row>
    <row r="4" spans="1:4">
      <c r="A4" s="4">
        <v>1995</v>
      </c>
      <c r="B4" s="96">
        <v>0.18</v>
      </c>
      <c r="C4" s="97">
        <v>0.33</v>
      </c>
      <c r="D4" s="98">
        <v>0.49</v>
      </c>
    </row>
    <row r="5" spans="1:4">
      <c r="A5" s="4">
        <v>1997</v>
      </c>
      <c r="B5" s="99">
        <v>0.17</v>
      </c>
      <c r="C5" s="100">
        <v>0.22</v>
      </c>
      <c r="D5" s="58">
        <v>0.61</v>
      </c>
    </row>
    <row r="6" spans="1:4">
      <c r="A6" s="4">
        <v>1999</v>
      </c>
      <c r="B6" s="99">
        <v>0.18</v>
      </c>
      <c r="C6" s="100">
        <v>0.11</v>
      </c>
      <c r="D6" s="58">
        <v>0.71</v>
      </c>
    </row>
    <row r="7" spans="1:4">
      <c r="A7" s="7">
        <v>2001</v>
      </c>
      <c r="B7" s="99">
        <v>0.31</v>
      </c>
      <c r="C7" s="100">
        <v>0.02</v>
      </c>
      <c r="D7" s="58">
        <v>0.67</v>
      </c>
    </row>
    <row r="8" spans="1:4">
      <c r="A8" s="7">
        <v>2003</v>
      </c>
      <c r="B8" s="99">
        <v>0.36</v>
      </c>
      <c r="C8" s="100">
        <v>0.06</v>
      </c>
      <c r="D8" s="58">
        <v>0.57999999999999996</v>
      </c>
    </row>
    <row r="9" spans="1:4">
      <c r="A9" s="7">
        <v>2005</v>
      </c>
      <c r="B9" s="99">
        <v>0.28999999999999998</v>
      </c>
      <c r="C9" s="100">
        <v>0.08</v>
      </c>
      <c r="D9" s="58">
        <v>0.63</v>
      </c>
    </row>
    <row r="10" spans="1:4">
      <c r="A10" s="7">
        <v>2007</v>
      </c>
      <c r="B10" s="99">
        <v>0.18</v>
      </c>
      <c r="C10" s="100">
        <v>0.14000000000000001</v>
      </c>
      <c r="D10" s="58">
        <v>0.68</v>
      </c>
    </row>
    <row r="11" spans="1:4">
      <c r="A11" s="7">
        <v>2008</v>
      </c>
      <c r="B11" s="99">
        <v>0.16</v>
      </c>
      <c r="C11" s="100">
        <v>0.14000000000000001</v>
      </c>
      <c r="D11" s="58">
        <v>0.7</v>
      </c>
    </row>
    <row r="12" spans="1:4">
      <c r="A12" s="7">
        <v>2009</v>
      </c>
      <c r="B12" s="99">
        <v>0.15</v>
      </c>
      <c r="C12" s="100">
        <v>0.13</v>
      </c>
      <c r="D12" s="58">
        <v>0.72</v>
      </c>
    </row>
    <row r="13" spans="1:4">
      <c r="A13" s="4">
        <v>2010</v>
      </c>
      <c r="B13" s="99">
        <v>0.12</v>
      </c>
      <c r="C13" s="100">
        <v>0.13</v>
      </c>
      <c r="D13" s="58">
        <v>0.75</v>
      </c>
    </row>
    <row r="14" spans="1:4">
      <c r="A14" s="4">
        <v>2011</v>
      </c>
      <c r="B14" s="99">
        <v>0.09</v>
      </c>
      <c r="C14" s="100">
        <v>0.14000000000000001</v>
      </c>
      <c r="D14" s="58">
        <v>0.77</v>
      </c>
    </row>
    <row r="15" spans="1:4">
      <c r="A15" s="4">
        <v>2012</v>
      </c>
      <c r="B15" s="99">
        <v>7.0000000000000007E-2</v>
      </c>
      <c r="C15" s="100">
        <v>0.16</v>
      </c>
      <c r="D15" s="58">
        <v>0.77</v>
      </c>
    </row>
    <row r="16" spans="1:4">
      <c r="A16" s="4">
        <v>2013</v>
      </c>
      <c r="B16" s="99">
        <v>0.08</v>
      </c>
      <c r="C16" s="100">
        <v>0.16</v>
      </c>
      <c r="D16" s="58">
        <v>0.76</v>
      </c>
    </row>
    <row r="17" spans="1:4">
      <c r="A17" s="4">
        <v>2014</v>
      </c>
      <c r="B17" s="99">
        <v>0.09</v>
      </c>
      <c r="C17" s="100">
        <v>0.19</v>
      </c>
      <c r="D17" s="58">
        <v>0.72</v>
      </c>
    </row>
    <row r="18" spans="1:4">
      <c r="A18" s="4">
        <v>2015</v>
      </c>
      <c r="B18" s="99">
        <v>0.09</v>
      </c>
      <c r="C18" s="100">
        <v>0.21</v>
      </c>
      <c r="D18" s="58">
        <v>0.7</v>
      </c>
    </row>
    <row r="19" spans="1:4">
      <c r="A19" s="4">
        <v>2016</v>
      </c>
      <c r="B19" s="99">
        <v>0.09</v>
      </c>
      <c r="C19" s="100">
        <v>0.21</v>
      </c>
      <c r="D19" s="58">
        <v>0.7</v>
      </c>
    </row>
    <row r="20" spans="1:4">
      <c r="A20" s="4">
        <v>2017</v>
      </c>
      <c r="B20" s="99">
        <v>0.08</v>
      </c>
      <c r="C20" s="100">
        <v>0.18</v>
      </c>
      <c r="D20" s="58">
        <v>0.74</v>
      </c>
    </row>
    <row r="21" spans="1:4">
      <c r="A21" s="4">
        <v>2018</v>
      </c>
      <c r="B21" s="99">
        <v>0.08</v>
      </c>
      <c r="C21" s="100">
        <v>0.22</v>
      </c>
      <c r="D21" s="58">
        <v>0.7</v>
      </c>
    </row>
    <row r="22" spans="1:4">
      <c r="A22" s="4">
        <v>2019</v>
      </c>
      <c r="B22" s="99">
        <v>0.08</v>
      </c>
      <c r="C22" s="100">
        <v>0.17</v>
      </c>
      <c r="D22" s="58">
        <v>0.75</v>
      </c>
    </row>
    <row r="23" spans="1:4">
      <c r="A23" s="5">
        <v>2020</v>
      </c>
      <c r="B23" s="101">
        <v>7.6999999999999999E-2</v>
      </c>
      <c r="C23" s="102">
        <v>0.19500000000000001</v>
      </c>
      <c r="D23" s="61">
        <v>0.72799999999999998</v>
      </c>
    </row>
  </sheetData>
  <pageMargins left="0.7" right="0.7" top="0.75" bottom="0.75" header="0.3" footer="0.3"/>
  <pageSetup orientation="portrait" horizontalDpi="300" verticalDpi="300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4A29F-AAF7-4BFE-AD42-ECE492D01013}">
  <dimension ref="A1:AF25"/>
  <sheetViews>
    <sheetView workbookViewId="0"/>
  </sheetViews>
  <sheetFormatPr defaultRowHeight="12.5"/>
  <cols>
    <col min="1" max="1" width="13.453125" style="2" customWidth="1"/>
    <col min="2" max="2" width="6.7265625" style="2" bestFit="1" customWidth="1"/>
    <col min="3" max="3" width="24.7265625" style="2" bestFit="1" customWidth="1"/>
    <col min="4" max="4" width="15" style="2" bestFit="1" customWidth="1"/>
    <col min="5" max="5" width="14.54296875" style="2" bestFit="1" customWidth="1"/>
    <col min="6" max="257" width="8.7265625" style="2"/>
    <col min="258" max="258" width="6.7265625" style="2" bestFit="1" customWidth="1"/>
    <col min="259" max="259" width="24.7265625" style="2" bestFit="1" customWidth="1"/>
    <col min="260" max="260" width="15" style="2" bestFit="1" customWidth="1"/>
    <col min="261" max="513" width="8.7265625" style="2"/>
    <col min="514" max="514" width="6.7265625" style="2" bestFit="1" customWidth="1"/>
    <col min="515" max="515" width="24.7265625" style="2" bestFit="1" customWidth="1"/>
    <col min="516" max="516" width="15" style="2" bestFit="1" customWidth="1"/>
    <col min="517" max="769" width="8.7265625" style="2"/>
    <col min="770" max="770" width="6.7265625" style="2" bestFit="1" customWidth="1"/>
    <col min="771" max="771" width="24.7265625" style="2" bestFit="1" customWidth="1"/>
    <col min="772" max="772" width="15" style="2" bestFit="1" customWidth="1"/>
    <col min="773" max="1025" width="8.7265625" style="2"/>
    <col min="1026" max="1026" width="6.7265625" style="2" bestFit="1" customWidth="1"/>
    <col min="1027" max="1027" width="24.7265625" style="2" bestFit="1" customWidth="1"/>
    <col min="1028" max="1028" width="15" style="2" bestFit="1" customWidth="1"/>
    <col min="1029" max="1281" width="8.7265625" style="2"/>
    <col min="1282" max="1282" width="6.7265625" style="2" bestFit="1" customWidth="1"/>
    <col min="1283" max="1283" width="24.7265625" style="2" bestFit="1" customWidth="1"/>
    <col min="1284" max="1284" width="15" style="2" bestFit="1" customWidth="1"/>
    <col min="1285" max="1537" width="8.7265625" style="2"/>
    <col min="1538" max="1538" width="6.7265625" style="2" bestFit="1" customWidth="1"/>
    <col min="1539" max="1539" width="24.7265625" style="2" bestFit="1" customWidth="1"/>
    <col min="1540" max="1540" width="15" style="2" bestFit="1" customWidth="1"/>
    <col min="1541" max="1793" width="8.7265625" style="2"/>
    <col min="1794" max="1794" width="6.7265625" style="2" bestFit="1" customWidth="1"/>
    <col min="1795" max="1795" width="24.7265625" style="2" bestFit="1" customWidth="1"/>
    <col min="1796" max="1796" width="15" style="2" bestFit="1" customWidth="1"/>
    <col min="1797" max="2049" width="8.7265625" style="2"/>
    <col min="2050" max="2050" width="6.7265625" style="2" bestFit="1" customWidth="1"/>
    <col min="2051" max="2051" width="24.7265625" style="2" bestFit="1" customWidth="1"/>
    <col min="2052" max="2052" width="15" style="2" bestFit="1" customWidth="1"/>
    <col min="2053" max="2305" width="8.7265625" style="2"/>
    <col min="2306" max="2306" width="6.7265625" style="2" bestFit="1" customWidth="1"/>
    <col min="2307" max="2307" width="24.7265625" style="2" bestFit="1" customWidth="1"/>
    <col min="2308" max="2308" width="15" style="2" bestFit="1" customWidth="1"/>
    <col min="2309" max="2561" width="8.7265625" style="2"/>
    <col min="2562" max="2562" width="6.7265625" style="2" bestFit="1" customWidth="1"/>
    <col min="2563" max="2563" width="24.7265625" style="2" bestFit="1" customWidth="1"/>
    <col min="2564" max="2564" width="15" style="2" bestFit="1" customWidth="1"/>
    <col min="2565" max="2817" width="8.7265625" style="2"/>
    <col min="2818" max="2818" width="6.7265625" style="2" bestFit="1" customWidth="1"/>
    <col min="2819" max="2819" width="24.7265625" style="2" bestFit="1" customWidth="1"/>
    <col min="2820" max="2820" width="15" style="2" bestFit="1" customWidth="1"/>
    <col min="2821" max="3073" width="8.7265625" style="2"/>
    <col min="3074" max="3074" width="6.7265625" style="2" bestFit="1" customWidth="1"/>
    <col min="3075" max="3075" width="24.7265625" style="2" bestFit="1" customWidth="1"/>
    <col min="3076" max="3076" width="15" style="2" bestFit="1" customWidth="1"/>
    <col min="3077" max="3329" width="8.7265625" style="2"/>
    <col min="3330" max="3330" width="6.7265625" style="2" bestFit="1" customWidth="1"/>
    <col min="3331" max="3331" width="24.7265625" style="2" bestFit="1" customWidth="1"/>
    <col min="3332" max="3332" width="15" style="2" bestFit="1" customWidth="1"/>
    <col min="3333" max="3585" width="8.7265625" style="2"/>
    <col min="3586" max="3586" width="6.7265625" style="2" bestFit="1" customWidth="1"/>
    <col min="3587" max="3587" width="24.7265625" style="2" bestFit="1" customWidth="1"/>
    <col min="3588" max="3588" width="15" style="2" bestFit="1" customWidth="1"/>
    <col min="3589" max="3841" width="8.7265625" style="2"/>
    <col min="3842" max="3842" width="6.7265625" style="2" bestFit="1" customWidth="1"/>
    <col min="3843" max="3843" width="24.7265625" style="2" bestFit="1" customWidth="1"/>
    <col min="3844" max="3844" width="15" style="2" bestFit="1" customWidth="1"/>
    <col min="3845" max="4097" width="8.7265625" style="2"/>
    <col min="4098" max="4098" width="6.7265625" style="2" bestFit="1" customWidth="1"/>
    <col min="4099" max="4099" width="24.7265625" style="2" bestFit="1" customWidth="1"/>
    <col min="4100" max="4100" width="15" style="2" bestFit="1" customWidth="1"/>
    <col min="4101" max="4353" width="8.7265625" style="2"/>
    <col min="4354" max="4354" width="6.7265625" style="2" bestFit="1" customWidth="1"/>
    <col min="4355" max="4355" width="24.7265625" style="2" bestFit="1" customWidth="1"/>
    <col min="4356" max="4356" width="15" style="2" bestFit="1" customWidth="1"/>
    <col min="4357" max="4609" width="8.7265625" style="2"/>
    <col min="4610" max="4610" width="6.7265625" style="2" bestFit="1" customWidth="1"/>
    <col min="4611" max="4611" width="24.7265625" style="2" bestFit="1" customWidth="1"/>
    <col min="4612" max="4612" width="15" style="2" bestFit="1" customWidth="1"/>
    <col min="4613" max="4865" width="8.7265625" style="2"/>
    <col min="4866" max="4866" width="6.7265625" style="2" bestFit="1" customWidth="1"/>
    <col min="4867" max="4867" width="24.7265625" style="2" bestFit="1" customWidth="1"/>
    <col min="4868" max="4868" width="15" style="2" bestFit="1" customWidth="1"/>
    <col min="4869" max="5121" width="8.7265625" style="2"/>
    <col min="5122" max="5122" width="6.7265625" style="2" bestFit="1" customWidth="1"/>
    <col min="5123" max="5123" width="24.7265625" style="2" bestFit="1" customWidth="1"/>
    <col min="5124" max="5124" width="15" style="2" bestFit="1" customWidth="1"/>
    <col min="5125" max="5377" width="8.7265625" style="2"/>
    <col min="5378" max="5378" width="6.7265625" style="2" bestFit="1" customWidth="1"/>
    <col min="5379" max="5379" width="24.7265625" style="2" bestFit="1" customWidth="1"/>
    <col min="5380" max="5380" width="15" style="2" bestFit="1" customWidth="1"/>
    <col min="5381" max="5633" width="8.7265625" style="2"/>
    <col min="5634" max="5634" width="6.7265625" style="2" bestFit="1" customWidth="1"/>
    <col min="5635" max="5635" width="24.7265625" style="2" bestFit="1" customWidth="1"/>
    <col min="5636" max="5636" width="15" style="2" bestFit="1" customWidth="1"/>
    <col min="5637" max="5889" width="8.7265625" style="2"/>
    <col min="5890" max="5890" width="6.7265625" style="2" bestFit="1" customWidth="1"/>
    <col min="5891" max="5891" width="24.7265625" style="2" bestFit="1" customWidth="1"/>
    <col min="5892" max="5892" width="15" style="2" bestFit="1" customWidth="1"/>
    <col min="5893" max="6145" width="8.7265625" style="2"/>
    <col min="6146" max="6146" width="6.7265625" style="2" bestFit="1" customWidth="1"/>
    <col min="6147" max="6147" width="24.7265625" style="2" bestFit="1" customWidth="1"/>
    <col min="6148" max="6148" width="15" style="2" bestFit="1" customWidth="1"/>
    <col min="6149" max="6401" width="8.7265625" style="2"/>
    <col min="6402" max="6402" width="6.7265625" style="2" bestFit="1" customWidth="1"/>
    <col min="6403" max="6403" width="24.7265625" style="2" bestFit="1" customWidth="1"/>
    <col min="6404" max="6404" width="15" style="2" bestFit="1" customWidth="1"/>
    <col min="6405" max="6657" width="8.7265625" style="2"/>
    <col min="6658" max="6658" width="6.7265625" style="2" bestFit="1" customWidth="1"/>
    <col min="6659" max="6659" width="24.7265625" style="2" bestFit="1" customWidth="1"/>
    <col min="6660" max="6660" width="15" style="2" bestFit="1" customWidth="1"/>
    <col min="6661" max="6913" width="8.7265625" style="2"/>
    <col min="6914" max="6914" width="6.7265625" style="2" bestFit="1" customWidth="1"/>
    <col min="6915" max="6915" width="24.7265625" style="2" bestFit="1" customWidth="1"/>
    <col min="6916" max="6916" width="15" style="2" bestFit="1" customWidth="1"/>
    <col min="6917" max="7169" width="8.7265625" style="2"/>
    <col min="7170" max="7170" width="6.7265625" style="2" bestFit="1" customWidth="1"/>
    <col min="7171" max="7171" width="24.7265625" style="2" bestFit="1" customWidth="1"/>
    <col min="7172" max="7172" width="15" style="2" bestFit="1" customWidth="1"/>
    <col min="7173" max="7425" width="8.7265625" style="2"/>
    <col min="7426" max="7426" width="6.7265625" style="2" bestFit="1" customWidth="1"/>
    <col min="7427" max="7427" width="24.7265625" style="2" bestFit="1" customWidth="1"/>
    <col min="7428" max="7428" width="15" style="2" bestFit="1" customWidth="1"/>
    <col min="7429" max="7681" width="8.7265625" style="2"/>
    <col min="7682" max="7682" width="6.7265625" style="2" bestFit="1" customWidth="1"/>
    <col min="7683" max="7683" width="24.7265625" style="2" bestFit="1" customWidth="1"/>
    <col min="7684" max="7684" width="15" style="2" bestFit="1" customWidth="1"/>
    <col min="7685" max="7937" width="8.7265625" style="2"/>
    <col min="7938" max="7938" width="6.7265625" style="2" bestFit="1" customWidth="1"/>
    <col min="7939" max="7939" width="24.7265625" style="2" bestFit="1" customWidth="1"/>
    <col min="7940" max="7940" width="15" style="2" bestFit="1" customWidth="1"/>
    <col min="7941" max="8193" width="8.7265625" style="2"/>
    <col min="8194" max="8194" width="6.7265625" style="2" bestFit="1" customWidth="1"/>
    <col min="8195" max="8195" width="24.7265625" style="2" bestFit="1" customWidth="1"/>
    <col min="8196" max="8196" width="15" style="2" bestFit="1" customWidth="1"/>
    <col min="8197" max="8449" width="8.7265625" style="2"/>
    <col min="8450" max="8450" width="6.7265625" style="2" bestFit="1" customWidth="1"/>
    <col min="8451" max="8451" width="24.7265625" style="2" bestFit="1" customWidth="1"/>
    <col min="8452" max="8452" width="15" style="2" bestFit="1" customWidth="1"/>
    <col min="8453" max="8705" width="8.7265625" style="2"/>
    <col min="8706" max="8706" width="6.7265625" style="2" bestFit="1" customWidth="1"/>
    <col min="8707" max="8707" width="24.7265625" style="2" bestFit="1" customWidth="1"/>
    <col min="8708" max="8708" width="15" style="2" bestFit="1" customWidth="1"/>
    <col min="8709" max="8961" width="8.7265625" style="2"/>
    <col min="8962" max="8962" width="6.7265625" style="2" bestFit="1" customWidth="1"/>
    <col min="8963" max="8963" width="24.7265625" style="2" bestFit="1" customWidth="1"/>
    <col min="8964" max="8964" width="15" style="2" bestFit="1" customWidth="1"/>
    <col min="8965" max="9217" width="8.7265625" style="2"/>
    <col min="9218" max="9218" width="6.7265625" style="2" bestFit="1" customWidth="1"/>
    <col min="9219" max="9219" width="24.7265625" style="2" bestFit="1" customWidth="1"/>
    <col min="9220" max="9220" width="15" style="2" bestFit="1" customWidth="1"/>
    <col min="9221" max="9473" width="8.7265625" style="2"/>
    <col min="9474" max="9474" width="6.7265625" style="2" bestFit="1" customWidth="1"/>
    <col min="9475" max="9475" width="24.7265625" style="2" bestFit="1" customWidth="1"/>
    <col min="9476" max="9476" width="15" style="2" bestFit="1" customWidth="1"/>
    <col min="9477" max="9729" width="8.7265625" style="2"/>
    <col min="9730" max="9730" width="6.7265625" style="2" bestFit="1" customWidth="1"/>
    <col min="9731" max="9731" width="24.7265625" style="2" bestFit="1" customWidth="1"/>
    <col min="9732" max="9732" width="15" style="2" bestFit="1" customWidth="1"/>
    <col min="9733" max="9985" width="8.7265625" style="2"/>
    <col min="9986" max="9986" width="6.7265625" style="2" bestFit="1" customWidth="1"/>
    <col min="9987" max="9987" width="24.7265625" style="2" bestFit="1" customWidth="1"/>
    <col min="9988" max="9988" width="15" style="2" bestFit="1" customWidth="1"/>
    <col min="9989" max="10241" width="8.7265625" style="2"/>
    <col min="10242" max="10242" width="6.7265625" style="2" bestFit="1" customWidth="1"/>
    <col min="10243" max="10243" width="24.7265625" style="2" bestFit="1" customWidth="1"/>
    <col min="10244" max="10244" width="15" style="2" bestFit="1" customWidth="1"/>
    <col min="10245" max="10497" width="8.7265625" style="2"/>
    <col min="10498" max="10498" width="6.7265625" style="2" bestFit="1" customWidth="1"/>
    <col min="10499" max="10499" width="24.7265625" style="2" bestFit="1" customWidth="1"/>
    <col min="10500" max="10500" width="15" style="2" bestFit="1" customWidth="1"/>
    <col min="10501" max="10753" width="8.7265625" style="2"/>
    <col min="10754" max="10754" width="6.7265625" style="2" bestFit="1" customWidth="1"/>
    <col min="10755" max="10755" width="24.7265625" style="2" bestFit="1" customWidth="1"/>
    <col min="10756" max="10756" width="15" style="2" bestFit="1" customWidth="1"/>
    <col min="10757" max="11009" width="8.7265625" style="2"/>
    <col min="11010" max="11010" width="6.7265625" style="2" bestFit="1" customWidth="1"/>
    <col min="11011" max="11011" width="24.7265625" style="2" bestFit="1" customWidth="1"/>
    <col min="11012" max="11012" width="15" style="2" bestFit="1" customWidth="1"/>
    <col min="11013" max="11265" width="8.7265625" style="2"/>
    <col min="11266" max="11266" width="6.7265625" style="2" bestFit="1" customWidth="1"/>
    <col min="11267" max="11267" width="24.7265625" style="2" bestFit="1" customWidth="1"/>
    <col min="11268" max="11268" width="15" style="2" bestFit="1" customWidth="1"/>
    <col min="11269" max="11521" width="8.7265625" style="2"/>
    <col min="11522" max="11522" width="6.7265625" style="2" bestFit="1" customWidth="1"/>
    <col min="11523" max="11523" width="24.7265625" style="2" bestFit="1" customWidth="1"/>
    <col min="11524" max="11524" width="15" style="2" bestFit="1" customWidth="1"/>
    <col min="11525" max="11777" width="8.7265625" style="2"/>
    <col min="11778" max="11778" width="6.7265625" style="2" bestFit="1" customWidth="1"/>
    <col min="11779" max="11779" width="24.7265625" style="2" bestFit="1" customWidth="1"/>
    <col min="11780" max="11780" width="15" style="2" bestFit="1" customWidth="1"/>
    <col min="11781" max="12033" width="8.7265625" style="2"/>
    <col min="12034" max="12034" width="6.7265625" style="2" bestFit="1" customWidth="1"/>
    <col min="12035" max="12035" width="24.7265625" style="2" bestFit="1" customWidth="1"/>
    <col min="12036" max="12036" width="15" style="2" bestFit="1" customWidth="1"/>
    <col min="12037" max="12289" width="8.7265625" style="2"/>
    <col min="12290" max="12290" width="6.7265625" style="2" bestFit="1" customWidth="1"/>
    <col min="12291" max="12291" width="24.7265625" style="2" bestFit="1" customWidth="1"/>
    <col min="12292" max="12292" width="15" style="2" bestFit="1" customWidth="1"/>
    <col min="12293" max="12545" width="8.7265625" style="2"/>
    <col min="12546" max="12546" width="6.7265625" style="2" bestFit="1" customWidth="1"/>
    <col min="12547" max="12547" width="24.7265625" style="2" bestFit="1" customWidth="1"/>
    <col min="12548" max="12548" width="15" style="2" bestFit="1" customWidth="1"/>
    <col min="12549" max="12801" width="8.7265625" style="2"/>
    <col min="12802" max="12802" width="6.7265625" style="2" bestFit="1" customWidth="1"/>
    <col min="12803" max="12803" width="24.7265625" style="2" bestFit="1" customWidth="1"/>
    <col min="12804" max="12804" width="15" style="2" bestFit="1" customWidth="1"/>
    <col min="12805" max="13057" width="8.7265625" style="2"/>
    <col min="13058" max="13058" width="6.7265625" style="2" bestFit="1" customWidth="1"/>
    <col min="13059" max="13059" width="24.7265625" style="2" bestFit="1" customWidth="1"/>
    <col min="13060" max="13060" width="15" style="2" bestFit="1" customWidth="1"/>
    <col min="13061" max="13313" width="8.7265625" style="2"/>
    <col min="13314" max="13314" width="6.7265625" style="2" bestFit="1" customWidth="1"/>
    <col min="13315" max="13315" width="24.7265625" style="2" bestFit="1" customWidth="1"/>
    <col min="13316" max="13316" width="15" style="2" bestFit="1" customWidth="1"/>
    <col min="13317" max="13569" width="8.7265625" style="2"/>
    <col min="13570" max="13570" width="6.7265625" style="2" bestFit="1" customWidth="1"/>
    <col min="13571" max="13571" width="24.7265625" style="2" bestFit="1" customWidth="1"/>
    <col min="13572" max="13572" width="15" style="2" bestFit="1" customWidth="1"/>
    <col min="13573" max="13825" width="8.7265625" style="2"/>
    <col min="13826" max="13826" width="6.7265625" style="2" bestFit="1" customWidth="1"/>
    <col min="13827" max="13827" width="24.7265625" style="2" bestFit="1" customWidth="1"/>
    <col min="13828" max="13828" width="15" style="2" bestFit="1" customWidth="1"/>
    <col min="13829" max="14081" width="8.7265625" style="2"/>
    <col min="14082" max="14082" width="6.7265625" style="2" bestFit="1" customWidth="1"/>
    <col min="14083" max="14083" width="24.7265625" style="2" bestFit="1" customWidth="1"/>
    <col min="14084" max="14084" width="15" style="2" bestFit="1" customWidth="1"/>
    <col min="14085" max="14337" width="8.7265625" style="2"/>
    <col min="14338" max="14338" width="6.7265625" style="2" bestFit="1" customWidth="1"/>
    <col min="14339" max="14339" width="24.7265625" style="2" bestFit="1" customWidth="1"/>
    <col min="14340" max="14340" width="15" style="2" bestFit="1" customWidth="1"/>
    <col min="14341" max="14593" width="8.7265625" style="2"/>
    <col min="14594" max="14594" width="6.7265625" style="2" bestFit="1" customWidth="1"/>
    <col min="14595" max="14595" width="24.7265625" style="2" bestFit="1" customWidth="1"/>
    <col min="14596" max="14596" width="15" style="2" bestFit="1" customWidth="1"/>
    <col min="14597" max="14849" width="8.7265625" style="2"/>
    <col min="14850" max="14850" width="6.7265625" style="2" bestFit="1" customWidth="1"/>
    <col min="14851" max="14851" width="24.7265625" style="2" bestFit="1" customWidth="1"/>
    <col min="14852" max="14852" width="15" style="2" bestFit="1" customWidth="1"/>
    <col min="14853" max="15105" width="8.7265625" style="2"/>
    <col min="15106" max="15106" width="6.7265625" style="2" bestFit="1" customWidth="1"/>
    <col min="15107" max="15107" width="24.7265625" style="2" bestFit="1" customWidth="1"/>
    <col min="15108" max="15108" width="15" style="2" bestFit="1" customWidth="1"/>
    <col min="15109" max="15361" width="8.7265625" style="2"/>
    <col min="15362" max="15362" width="6.7265625" style="2" bestFit="1" customWidth="1"/>
    <col min="15363" max="15363" width="24.7265625" style="2" bestFit="1" customWidth="1"/>
    <col min="15364" max="15364" width="15" style="2" bestFit="1" customWidth="1"/>
    <col min="15365" max="15617" width="8.7265625" style="2"/>
    <col min="15618" max="15618" width="6.7265625" style="2" bestFit="1" customWidth="1"/>
    <col min="15619" max="15619" width="24.7265625" style="2" bestFit="1" customWidth="1"/>
    <col min="15620" max="15620" width="15" style="2" bestFit="1" customWidth="1"/>
    <col min="15621" max="15873" width="8.7265625" style="2"/>
    <col min="15874" max="15874" width="6.7265625" style="2" bestFit="1" customWidth="1"/>
    <col min="15875" max="15875" width="24.7265625" style="2" bestFit="1" customWidth="1"/>
    <col min="15876" max="15876" width="15" style="2" bestFit="1" customWidth="1"/>
    <col min="15877" max="16129" width="8.7265625" style="2"/>
    <col min="16130" max="16130" width="6.7265625" style="2" bestFit="1" customWidth="1"/>
    <col min="16131" max="16131" width="24.7265625" style="2" bestFit="1" customWidth="1"/>
    <col min="16132" max="16132" width="15" style="2" bestFit="1" customWidth="1"/>
    <col min="16133" max="16384" width="8.7265625" style="2"/>
  </cols>
  <sheetData>
    <row r="1" spans="1:32" ht="13">
      <c r="A1" s="1" t="s">
        <v>337</v>
      </c>
    </row>
    <row r="2" spans="1:32" ht="13">
      <c r="K2" s="145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</row>
    <row r="3" spans="1:32" ht="13">
      <c r="A3" s="3" t="s">
        <v>1</v>
      </c>
      <c r="B3" s="3" t="s">
        <v>308</v>
      </c>
      <c r="C3" s="3" t="s">
        <v>277</v>
      </c>
      <c r="D3" s="3" t="s">
        <v>309</v>
      </c>
      <c r="E3" s="188" t="s">
        <v>338</v>
      </c>
      <c r="J3" s="145"/>
      <c r="K3" s="145"/>
      <c r="L3" s="145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</row>
    <row r="4" spans="1:32" ht="13">
      <c r="A4" s="4">
        <v>1999</v>
      </c>
      <c r="B4" s="49">
        <v>141</v>
      </c>
      <c r="C4" s="49">
        <v>25</v>
      </c>
      <c r="D4" s="49">
        <v>22</v>
      </c>
      <c r="E4" s="49">
        <v>188</v>
      </c>
      <c r="J4" s="145"/>
      <c r="K4" s="145"/>
      <c r="L4" s="145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</row>
    <row r="5" spans="1:32" ht="13">
      <c r="A5" s="4">
        <v>2000</v>
      </c>
      <c r="B5" s="49">
        <v>125</v>
      </c>
      <c r="C5" s="49">
        <v>23</v>
      </c>
      <c r="D5" s="49">
        <v>20</v>
      </c>
      <c r="E5" s="49">
        <v>168</v>
      </c>
      <c r="J5" s="145"/>
      <c r="K5" s="241"/>
      <c r="L5" s="24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</row>
    <row r="6" spans="1:32">
      <c r="A6" s="4">
        <v>2001</v>
      </c>
      <c r="B6" s="49">
        <v>108</v>
      </c>
      <c r="C6" s="49">
        <v>20</v>
      </c>
      <c r="D6" s="49">
        <v>18</v>
      </c>
      <c r="E6" s="49">
        <v>146</v>
      </c>
    </row>
    <row r="7" spans="1:32">
      <c r="A7" s="4">
        <v>2002</v>
      </c>
      <c r="B7" s="49">
        <v>83</v>
      </c>
      <c r="C7" s="49">
        <v>18</v>
      </c>
      <c r="D7" s="49">
        <v>16</v>
      </c>
      <c r="E7" s="49">
        <v>117</v>
      </c>
    </row>
    <row r="8" spans="1:32">
      <c r="A8" s="4">
        <v>2003</v>
      </c>
      <c r="B8" s="49">
        <v>54</v>
      </c>
      <c r="C8" s="49">
        <v>13</v>
      </c>
      <c r="D8" s="49">
        <v>15</v>
      </c>
      <c r="E8" s="49">
        <v>82</v>
      </c>
    </row>
    <row r="9" spans="1:32">
      <c r="A9" s="4">
        <v>2004</v>
      </c>
      <c r="B9" s="49">
        <v>35</v>
      </c>
      <c r="C9" s="49">
        <v>10</v>
      </c>
      <c r="D9" s="49">
        <v>14.000000000000002</v>
      </c>
      <c r="E9" s="49">
        <v>59</v>
      </c>
    </row>
    <row r="10" spans="1:32">
      <c r="A10" s="4">
        <v>2005</v>
      </c>
      <c r="B10" s="49">
        <v>32</v>
      </c>
      <c r="C10" s="49">
        <v>9</v>
      </c>
      <c r="D10" s="49">
        <v>14.000000000000002</v>
      </c>
      <c r="E10" s="49">
        <v>55</v>
      </c>
    </row>
    <row r="11" spans="1:32">
      <c r="A11" s="4">
        <v>2006</v>
      </c>
      <c r="B11" s="49">
        <v>42</v>
      </c>
      <c r="C11" s="49">
        <v>10</v>
      </c>
      <c r="D11" s="49">
        <v>16</v>
      </c>
      <c r="E11" s="49">
        <v>68</v>
      </c>
    </row>
    <row r="12" spans="1:32">
      <c r="A12" s="4">
        <v>2007</v>
      </c>
      <c r="B12" s="49">
        <v>59</v>
      </c>
      <c r="C12" s="49">
        <v>13</v>
      </c>
      <c r="D12" s="49">
        <v>18</v>
      </c>
      <c r="E12" s="49">
        <v>90</v>
      </c>
    </row>
    <row r="13" spans="1:32">
      <c r="A13" s="4">
        <v>2008</v>
      </c>
      <c r="B13" s="49">
        <v>73</v>
      </c>
      <c r="C13" s="49">
        <v>16</v>
      </c>
      <c r="D13" s="49">
        <v>20</v>
      </c>
      <c r="E13" s="49">
        <v>109</v>
      </c>
    </row>
    <row r="14" spans="1:32">
      <c r="A14" s="4">
        <v>2009</v>
      </c>
      <c r="B14" s="49">
        <v>86</v>
      </c>
      <c r="C14" s="49">
        <v>20</v>
      </c>
      <c r="D14" s="49">
        <v>22</v>
      </c>
      <c r="E14" s="49">
        <v>128</v>
      </c>
    </row>
    <row r="15" spans="1:32">
      <c r="A15" s="4">
        <v>2010</v>
      </c>
      <c r="B15" s="49">
        <v>84</v>
      </c>
      <c r="C15" s="49">
        <v>19</v>
      </c>
      <c r="D15" s="49">
        <v>23</v>
      </c>
      <c r="E15" s="49">
        <v>126</v>
      </c>
    </row>
    <row r="16" spans="1:32">
      <c r="A16" s="4">
        <v>2011</v>
      </c>
      <c r="B16" s="49">
        <v>74</v>
      </c>
      <c r="C16" s="49">
        <v>22</v>
      </c>
      <c r="D16" s="49">
        <v>23</v>
      </c>
      <c r="E16" s="49">
        <v>119</v>
      </c>
    </row>
    <row r="17" spans="1:5">
      <c r="A17" s="4">
        <v>2012</v>
      </c>
      <c r="B17" s="49">
        <v>65</v>
      </c>
      <c r="C17" s="49">
        <v>19</v>
      </c>
      <c r="D17" s="49">
        <v>20</v>
      </c>
      <c r="E17" s="49">
        <v>104</v>
      </c>
    </row>
    <row r="18" spans="1:5">
      <c r="A18" s="4">
        <v>2013</v>
      </c>
      <c r="B18" s="49">
        <v>54</v>
      </c>
      <c r="C18" s="49">
        <v>18</v>
      </c>
      <c r="D18" s="49">
        <v>18</v>
      </c>
      <c r="E18" s="49">
        <v>90</v>
      </c>
    </row>
    <row r="19" spans="1:5">
      <c r="A19" s="4">
        <v>2014</v>
      </c>
      <c r="B19" s="49">
        <v>50</v>
      </c>
      <c r="C19" s="49">
        <v>16</v>
      </c>
      <c r="D19" s="49">
        <v>18</v>
      </c>
      <c r="E19" s="49">
        <v>84</v>
      </c>
    </row>
    <row r="20" spans="1:5">
      <c r="A20" s="4">
        <v>2015</v>
      </c>
      <c r="B20" s="49">
        <v>48</v>
      </c>
      <c r="C20" s="49">
        <v>16</v>
      </c>
      <c r="D20" s="49">
        <v>18</v>
      </c>
      <c r="E20" s="49">
        <v>82</v>
      </c>
    </row>
    <row r="21" spans="1:5">
      <c r="A21" s="4">
        <v>2016</v>
      </c>
      <c r="B21" s="49">
        <v>45</v>
      </c>
      <c r="C21" s="49">
        <v>16</v>
      </c>
      <c r="D21" s="49">
        <v>18</v>
      </c>
      <c r="E21" s="49">
        <v>79</v>
      </c>
    </row>
    <row r="22" spans="1:5">
      <c r="A22" s="4">
        <v>2017</v>
      </c>
      <c r="B22" s="49">
        <v>46</v>
      </c>
      <c r="C22" s="49">
        <v>17</v>
      </c>
      <c r="D22" s="49">
        <v>19</v>
      </c>
      <c r="E22" s="49">
        <v>82</v>
      </c>
    </row>
    <row r="23" spans="1:5">
      <c r="A23" s="4">
        <v>2018</v>
      </c>
      <c r="B23" s="49">
        <v>49</v>
      </c>
      <c r="C23" s="49">
        <v>18</v>
      </c>
      <c r="D23" s="49">
        <v>19</v>
      </c>
      <c r="E23" s="49">
        <v>86</v>
      </c>
    </row>
    <row r="24" spans="1:5">
      <c r="A24" s="4">
        <v>2019</v>
      </c>
      <c r="B24" s="49">
        <v>55.000000000000007</v>
      </c>
      <c r="C24" s="49">
        <v>19</v>
      </c>
      <c r="D24" s="49">
        <v>21</v>
      </c>
      <c r="E24" s="49">
        <v>95</v>
      </c>
    </row>
    <row r="25" spans="1:5">
      <c r="A25" s="5">
        <v>2020</v>
      </c>
      <c r="B25" s="51">
        <v>60</v>
      </c>
      <c r="C25" s="51">
        <v>20</v>
      </c>
      <c r="D25" s="51">
        <v>21</v>
      </c>
      <c r="E25" s="51">
        <v>101</v>
      </c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79388-66DE-42DA-9FA2-C5F7C94023EA}">
  <dimension ref="A1:C21"/>
  <sheetViews>
    <sheetView workbookViewId="0"/>
  </sheetViews>
  <sheetFormatPr defaultRowHeight="12.5"/>
  <cols>
    <col min="1" max="1" width="13.54296875" style="2" customWidth="1"/>
    <col min="2" max="2" width="26.26953125" style="2" bestFit="1" customWidth="1"/>
    <col min="3" max="3" width="28.81640625" style="2" bestFit="1" customWidth="1"/>
    <col min="4" max="257" width="8.7265625" style="2"/>
    <col min="258" max="258" width="26.26953125" style="2" bestFit="1" customWidth="1"/>
    <col min="259" max="259" width="28.81640625" style="2" bestFit="1" customWidth="1"/>
    <col min="260" max="513" width="8.7265625" style="2"/>
    <col min="514" max="514" width="26.26953125" style="2" bestFit="1" customWidth="1"/>
    <col min="515" max="515" width="28.81640625" style="2" bestFit="1" customWidth="1"/>
    <col min="516" max="769" width="8.7265625" style="2"/>
    <col min="770" max="770" width="26.26953125" style="2" bestFit="1" customWidth="1"/>
    <col min="771" max="771" width="28.81640625" style="2" bestFit="1" customWidth="1"/>
    <col min="772" max="1025" width="8.7265625" style="2"/>
    <col min="1026" max="1026" width="26.26953125" style="2" bestFit="1" customWidth="1"/>
    <col min="1027" max="1027" width="28.81640625" style="2" bestFit="1" customWidth="1"/>
    <col min="1028" max="1281" width="8.7265625" style="2"/>
    <col min="1282" max="1282" width="26.26953125" style="2" bestFit="1" customWidth="1"/>
    <col min="1283" max="1283" width="28.81640625" style="2" bestFit="1" customWidth="1"/>
    <col min="1284" max="1537" width="8.7265625" style="2"/>
    <col min="1538" max="1538" width="26.26953125" style="2" bestFit="1" customWidth="1"/>
    <col min="1539" max="1539" width="28.81640625" style="2" bestFit="1" customWidth="1"/>
    <col min="1540" max="1793" width="8.7265625" style="2"/>
    <col min="1794" max="1794" width="26.26953125" style="2" bestFit="1" customWidth="1"/>
    <col min="1795" max="1795" width="28.81640625" style="2" bestFit="1" customWidth="1"/>
    <col min="1796" max="2049" width="8.7265625" style="2"/>
    <col min="2050" max="2050" width="26.26953125" style="2" bestFit="1" customWidth="1"/>
    <col min="2051" max="2051" width="28.81640625" style="2" bestFit="1" customWidth="1"/>
    <col min="2052" max="2305" width="8.7265625" style="2"/>
    <col min="2306" max="2306" width="26.26953125" style="2" bestFit="1" customWidth="1"/>
    <col min="2307" max="2307" width="28.81640625" style="2" bestFit="1" customWidth="1"/>
    <col min="2308" max="2561" width="8.7265625" style="2"/>
    <col min="2562" max="2562" width="26.26953125" style="2" bestFit="1" customWidth="1"/>
    <col min="2563" max="2563" width="28.81640625" style="2" bestFit="1" customWidth="1"/>
    <col min="2564" max="2817" width="8.7265625" style="2"/>
    <col min="2818" max="2818" width="26.26953125" style="2" bestFit="1" customWidth="1"/>
    <col min="2819" max="2819" width="28.81640625" style="2" bestFit="1" customWidth="1"/>
    <col min="2820" max="3073" width="8.7265625" style="2"/>
    <col min="3074" max="3074" width="26.26953125" style="2" bestFit="1" customWidth="1"/>
    <col min="3075" max="3075" width="28.81640625" style="2" bestFit="1" customWidth="1"/>
    <col min="3076" max="3329" width="8.7265625" style="2"/>
    <col min="3330" max="3330" width="26.26953125" style="2" bestFit="1" customWidth="1"/>
    <col min="3331" max="3331" width="28.81640625" style="2" bestFit="1" customWidth="1"/>
    <col min="3332" max="3585" width="8.7265625" style="2"/>
    <col min="3586" max="3586" width="26.26953125" style="2" bestFit="1" customWidth="1"/>
    <col min="3587" max="3587" width="28.81640625" style="2" bestFit="1" customWidth="1"/>
    <col min="3588" max="3841" width="8.7265625" style="2"/>
    <col min="3842" max="3842" width="26.26953125" style="2" bestFit="1" customWidth="1"/>
    <col min="3843" max="3843" width="28.81640625" style="2" bestFit="1" customWidth="1"/>
    <col min="3844" max="4097" width="8.7265625" style="2"/>
    <col min="4098" max="4098" width="26.26953125" style="2" bestFit="1" customWidth="1"/>
    <col min="4099" max="4099" width="28.81640625" style="2" bestFit="1" customWidth="1"/>
    <col min="4100" max="4353" width="8.7265625" style="2"/>
    <col min="4354" max="4354" width="26.26953125" style="2" bestFit="1" customWidth="1"/>
    <col min="4355" max="4355" width="28.81640625" style="2" bestFit="1" customWidth="1"/>
    <col min="4356" max="4609" width="8.7265625" style="2"/>
    <col min="4610" max="4610" width="26.26953125" style="2" bestFit="1" customWidth="1"/>
    <col min="4611" max="4611" width="28.81640625" style="2" bestFit="1" customWidth="1"/>
    <col min="4612" max="4865" width="8.7265625" style="2"/>
    <col min="4866" max="4866" width="26.26953125" style="2" bestFit="1" customWidth="1"/>
    <col min="4867" max="4867" width="28.81640625" style="2" bestFit="1" customWidth="1"/>
    <col min="4868" max="5121" width="8.7265625" style="2"/>
    <col min="5122" max="5122" width="26.26953125" style="2" bestFit="1" customWidth="1"/>
    <col min="5123" max="5123" width="28.81640625" style="2" bestFit="1" customWidth="1"/>
    <col min="5124" max="5377" width="8.7265625" style="2"/>
    <col min="5378" max="5378" width="26.26953125" style="2" bestFit="1" customWidth="1"/>
    <col min="5379" max="5379" width="28.81640625" style="2" bestFit="1" customWidth="1"/>
    <col min="5380" max="5633" width="8.7265625" style="2"/>
    <col min="5634" max="5634" width="26.26953125" style="2" bestFit="1" customWidth="1"/>
    <col min="5635" max="5635" width="28.81640625" style="2" bestFit="1" customWidth="1"/>
    <col min="5636" max="5889" width="8.7265625" style="2"/>
    <col min="5890" max="5890" width="26.26953125" style="2" bestFit="1" customWidth="1"/>
    <col min="5891" max="5891" width="28.81640625" style="2" bestFit="1" customWidth="1"/>
    <col min="5892" max="6145" width="8.7265625" style="2"/>
    <col min="6146" max="6146" width="26.26953125" style="2" bestFit="1" customWidth="1"/>
    <col min="6147" max="6147" width="28.81640625" style="2" bestFit="1" customWidth="1"/>
    <col min="6148" max="6401" width="8.7265625" style="2"/>
    <col min="6402" max="6402" width="26.26953125" style="2" bestFit="1" customWidth="1"/>
    <col min="6403" max="6403" width="28.81640625" style="2" bestFit="1" customWidth="1"/>
    <col min="6404" max="6657" width="8.7265625" style="2"/>
    <col min="6658" max="6658" width="26.26953125" style="2" bestFit="1" customWidth="1"/>
    <col min="6659" max="6659" width="28.81640625" style="2" bestFit="1" customWidth="1"/>
    <col min="6660" max="6913" width="8.7265625" style="2"/>
    <col min="6914" max="6914" width="26.26953125" style="2" bestFit="1" customWidth="1"/>
    <col min="6915" max="6915" width="28.81640625" style="2" bestFit="1" customWidth="1"/>
    <col min="6916" max="7169" width="8.7265625" style="2"/>
    <col min="7170" max="7170" width="26.26953125" style="2" bestFit="1" customWidth="1"/>
    <col min="7171" max="7171" width="28.81640625" style="2" bestFit="1" customWidth="1"/>
    <col min="7172" max="7425" width="8.7265625" style="2"/>
    <col min="7426" max="7426" width="26.26953125" style="2" bestFit="1" customWidth="1"/>
    <col min="7427" max="7427" width="28.81640625" style="2" bestFit="1" customWidth="1"/>
    <col min="7428" max="7681" width="8.7265625" style="2"/>
    <col min="7682" max="7682" width="26.26953125" style="2" bestFit="1" customWidth="1"/>
    <col min="7683" max="7683" width="28.81640625" style="2" bestFit="1" customWidth="1"/>
    <col min="7684" max="7937" width="8.7265625" style="2"/>
    <col min="7938" max="7938" width="26.26953125" style="2" bestFit="1" customWidth="1"/>
    <col min="7939" max="7939" width="28.81640625" style="2" bestFit="1" customWidth="1"/>
    <col min="7940" max="8193" width="8.7265625" style="2"/>
    <col min="8194" max="8194" width="26.26953125" style="2" bestFit="1" customWidth="1"/>
    <col min="8195" max="8195" width="28.81640625" style="2" bestFit="1" customWidth="1"/>
    <col min="8196" max="8449" width="8.7265625" style="2"/>
    <col min="8450" max="8450" width="26.26953125" style="2" bestFit="1" customWidth="1"/>
    <col min="8451" max="8451" width="28.81640625" style="2" bestFit="1" customWidth="1"/>
    <col min="8452" max="8705" width="8.7265625" style="2"/>
    <col min="8706" max="8706" width="26.26953125" style="2" bestFit="1" customWidth="1"/>
    <col min="8707" max="8707" width="28.81640625" style="2" bestFit="1" customWidth="1"/>
    <col min="8708" max="8961" width="8.7265625" style="2"/>
    <col min="8962" max="8962" width="26.26953125" style="2" bestFit="1" customWidth="1"/>
    <col min="8963" max="8963" width="28.81640625" style="2" bestFit="1" customWidth="1"/>
    <col min="8964" max="9217" width="8.7265625" style="2"/>
    <col min="9218" max="9218" width="26.26953125" style="2" bestFit="1" customWidth="1"/>
    <col min="9219" max="9219" width="28.81640625" style="2" bestFit="1" customWidth="1"/>
    <col min="9220" max="9473" width="8.7265625" style="2"/>
    <col min="9474" max="9474" width="26.26953125" style="2" bestFit="1" customWidth="1"/>
    <col min="9475" max="9475" width="28.81640625" style="2" bestFit="1" customWidth="1"/>
    <col min="9476" max="9729" width="8.7265625" style="2"/>
    <col min="9730" max="9730" width="26.26953125" style="2" bestFit="1" customWidth="1"/>
    <col min="9731" max="9731" width="28.81640625" style="2" bestFit="1" customWidth="1"/>
    <col min="9732" max="9985" width="8.7265625" style="2"/>
    <col min="9986" max="9986" width="26.26953125" style="2" bestFit="1" customWidth="1"/>
    <col min="9987" max="9987" width="28.81640625" style="2" bestFit="1" customWidth="1"/>
    <col min="9988" max="10241" width="8.7265625" style="2"/>
    <col min="10242" max="10242" width="26.26953125" style="2" bestFit="1" customWidth="1"/>
    <col min="10243" max="10243" width="28.81640625" style="2" bestFit="1" customWidth="1"/>
    <col min="10244" max="10497" width="8.7265625" style="2"/>
    <col min="10498" max="10498" width="26.26953125" style="2" bestFit="1" customWidth="1"/>
    <col min="10499" max="10499" width="28.81640625" style="2" bestFit="1" customWidth="1"/>
    <col min="10500" max="10753" width="8.7265625" style="2"/>
    <col min="10754" max="10754" width="26.26953125" style="2" bestFit="1" customWidth="1"/>
    <col min="10755" max="10755" width="28.81640625" style="2" bestFit="1" customWidth="1"/>
    <col min="10756" max="11009" width="8.7265625" style="2"/>
    <col min="11010" max="11010" width="26.26953125" style="2" bestFit="1" customWidth="1"/>
    <col min="11011" max="11011" width="28.81640625" style="2" bestFit="1" customWidth="1"/>
    <col min="11012" max="11265" width="8.7265625" style="2"/>
    <col min="11266" max="11266" width="26.26953125" style="2" bestFit="1" customWidth="1"/>
    <col min="11267" max="11267" width="28.81640625" style="2" bestFit="1" customWidth="1"/>
    <col min="11268" max="11521" width="8.7265625" style="2"/>
    <col min="11522" max="11522" width="26.26953125" style="2" bestFit="1" customWidth="1"/>
    <col min="11523" max="11523" width="28.81640625" style="2" bestFit="1" customWidth="1"/>
    <col min="11524" max="11777" width="8.7265625" style="2"/>
    <col min="11778" max="11778" width="26.26953125" style="2" bestFit="1" customWidth="1"/>
    <col min="11779" max="11779" width="28.81640625" style="2" bestFit="1" customWidth="1"/>
    <col min="11780" max="12033" width="8.7265625" style="2"/>
    <col min="12034" max="12034" width="26.26953125" style="2" bestFit="1" customWidth="1"/>
    <col min="12035" max="12035" width="28.81640625" style="2" bestFit="1" customWidth="1"/>
    <col min="12036" max="12289" width="8.7265625" style="2"/>
    <col min="12290" max="12290" width="26.26953125" style="2" bestFit="1" customWidth="1"/>
    <col min="12291" max="12291" width="28.81640625" style="2" bestFit="1" customWidth="1"/>
    <col min="12292" max="12545" width="8.7265625" style="2"/>
    <col min="12546" max="12546" width="26.26953125" style="2" bestFit="1" customWidth="1"/>
    <col min="12547" max="12547" width="28.81640625" style="2" bestFit="1" customWidth="1"/>
    <col min="12548" max="12801" width="8.7265625" style="2"/>
    <col min="12802" max="12802" width="26.26953125" style="2" bestFit="1" customWidth="1"/>
    <col min="12803" max="12803" width="28.81640625" style="2" bestFit="1" customWidth="1"/>
    <col min="12804" max="13057" width="8.7265625" style="2"/>
    <col min="13058" max="13058" width="26.26953125" style="2" bestFit="1" customWidth="1"/>
    <col min="13059" max="13059" width="28.81640625" style="2" bestFit="1" customWidth="1"/>
    <col min="13060" max="13313" width="8.7265625" style="2"/>
    <col min="13314" max="13314" width="26.26953125" style="2" bestFit="1" customWidth="1"/>
    <col min="13315" max="13315" width="28.81640625" style="2" bestFit="1" customWidth="1"/>
    <col min="13316" max="13569" width="8.7265625" style="2"/>
    <col min="13570" max="13570" width="26.26953125" style="2" bestFit="1" customWidth="1"/>
    <col min="13571" max="13571" width="28.81640625" style="2" bestFit="1" customWidth="1"/>
    <col min="13572" max="13825" width="8.7265625" style="2"/>
    <col min="13826" max="13826" width="26.26953125" style="2" bestFit="1" customWidth="1"/>
    <col min="13827" max="13827" width="28.81640625" style="2" bestFit="1" customWidth="1"/>
    <col min="13828" max="14081" width="8.7265625" style="2"/>
    <col min="14082" max="14082" width="26.26953125" style="2" bestFit="1" customWidth="1"/>
    <col min="14083" max="14083" width="28.81640625" style="2" bestFit="1" customWidth="1"/>
    <col min="14084" max="14337" width="8.7265625" style="2"/>
    <col min="14338" max="14338" width="26.26953125" style="2" bestFit="1" customWidth="1"/>
    <col min="14339" max="14339" width="28.81640625" style="2" bestFit="1" customWidth="1"/>
    <col min="14340" max="14593" width="8.7265625" style="2"/>
    <col min="14594" max="14594" width="26.26953125" style="2" bestFit="1" customWidth="1"/>
    <col min="14595" max="14595" width="28.81640625" style="2" bestFit="1" customWidth="1"/>
    <col min="14596" max="14849" width="8.7265625" style="2"/>
    <col min="14850" max="14850" width="26.26953125" style="2" bestFit="1" customWidth="1"/>
    <col min="14851" max="14851" width="28.81640625" style="2" bestFit="1" customWidth="1"/>
    <col min="14852" max="15105" width="8.7265625" style="2"/>
    <col min="15106" max="15106" width="26.26953125" style="2" bestFit="1" customWidth="1"/>
    <col min="15107" max="15107" width="28.81640625" style="2" bestFit="1" customWidth="1"/>
    <col min="15108" max="15361" width="8.7265625" style="2"/>
    <col min="15362" max="15362" width="26.26953125" style="2" bestFit="1" customWidth="1"/>
    <col min="15363" max="15363" width="28.81640625" style="2" bestFit="1" customWidth="1"/>
    <col min="15364" max="15617" width="8.7265625" style="2"/>
    <col min="15618" max="15618" width="26.26953125" style="2" bestFit="1" customWidth="1"/>
    <col min="15619" max="15619" width="28.81640625" style="2" bestFit="1" customWidth="1"/>
    <col min="15620" max="15873" width="8.7265625" style="2"/>
    <col min="15874" max="15874" width="26.26953125" style="2" bestFit="1" customWidth="1"/>
    <col min="15875" max="15875" width="28.81640625" style="2" bestFit="1" customWidth="1"/>
    <col min="15876" max="16129" width="8.7265625" style="2"/>
    <col min="16130" max="16130" width="26.26953125" style="2" bestFit="1" customWidth="1"/>
    <col min="16131" max="16131" width="28.81640625" style="2" bestFit="1" customWidth="1"/>
    <col min="16132" max="16384" width="8.7265625" style="2"/>
  </cols>
  <sheetData>
    <row r="1" spans="1:3" ht="13">
      <c r="A1" s="1" t="s">
        <v>339</v>
      </c>
    </row>
    <row r="3" spans="1:3" ht="13">
      <c r="A3" s="3" t="s">
        <v>0</v>
      </c>
      <c r="B3" s="122" t="s">
        <v>310</v>
      </c>
      <c r="C3" s="123" t="s">
        <v>311</v>
      </c>
    </row>
    <row r="4" spans="1:3">
      <c r="A4" s="4">
        <v>2003</v>
      </c>
      <c r="B4" s="2">
        <v>108</v>
      </c>
      <c r="C4" s="238">
        <v>110</v>
      </c>
    </row>
    <row r="5" spans="1:3">
      <c r="A5" s="4">
        <v>2004</v>
      </c>
      <c r="B5" s="2">
        <v>83</v>
      </c>
      <c r="C5" s="238">
        <v>107</v>
      </c>
    </row>
    <row r="6" spans="1:3">
      <c r="A6" s="4">
        <v>2005</v>
      </c>
      <c r="B6" s="2">
        <v>72</v>
      </c>
      <c r="C6" s="238">
        <v>103</v>
      </c>
    </row>
    <row r="7" spans="1:3">
      <c r="A7" s="4">
        <v>2006</v>
      </c>
      <c r="B7" s="2">
        <v>67</v>
      </c>
      <c r="C7" s="238">
        <v>93</v>
      </c>
    </row>
    <row r="8" spans="1:3">
      <c r="A8" s="4">
        <v>2007</v>
      </c>
      <c r="B8" s="2">
        <v>77</v>
      </c>
      <c r="C8" s="238">
        <v>101</v>
      </c>
    </row>
    <row r="9" spans="1:3">
      <c r="A9" s="4">
        <v>2008</v>
      </c>
      <c r="B9" s="2">
        <v>94</v>
      </c>
      <c r="C9" s="238">
        <v>101</v>
      </c>
    </row>
    <row r="10" spans="1:3">
      <c r="A10" s="4">
        <v>2009</v>
      </c>
      <c r="B10" s="2">
        <v>110</v>
      </c>
      <c r="C10" s="238">
        <v>110</v>
      </c>
    </row>
    <row r="11" spans="1:3">
      <c r="A11" s="4">
        <v>2010</v>
      </c>
      <c r="B11" s="2">
        <v>112</v>
      </c>
      <c r="C11" s="238">
        <v>115</v>
      </c>
    </row>
    <row r="12" spans="1:3">
      <c r="A12" s="4">
        <v>2011</v>
      </c>
      <c r="B12" s="2">
        <v>119</v>
      </c>
      <c r="C12" s="238">
        <v>115</v>
      </c>
    </row>
    <row r="13" spans="1:3">
      <c r="A13" s="4">
        <v>2012</v>
      </c>
      <c r="B13" s="2">
        <v>114</v>
      </c>
      <c r="C13" s="238">
        <v>109</v>
      </c>
    </row>
    <row r="14" spans="1:3">
      <c r="A14" s="4">
        <v>2013</v>
      </c>
      <c r="B14" s="2">
        <v>108</v>
      </c>
      <c r="C14" s="238">
        <v>102</v>
      </c>
    </row>
    <row r="15" spans="1:3">
      <c r="A15" s="4">
        <v>2014</v>
      </c>
      <c r="B15" s="2">
        <v>99</v>
      </c>
      <c r="C15" s="238">
        <v>100</v>
      </c>
    </row>
    <row r="16" spans="1:3">
      <c r="A16" s="4">
        <v>2015</v>
      </c>
      <c r="B16" s="2">
        <v>95</v>
      </c>
      <c r="C16" s="238">
        <v>94</v>
      </c>
    </row>
    <row r="17" spans="1:3">
      <c r="A17" s="4">
        <v>2016</v>
      </c>
      <c r="B17" s="2">
        <v>91</v>
      </c>
      <c r="C17" s="238">
        <v>94</v>
      </c>
    </row>
    <row r="18" spans="1:3">
      <c r="A18" s="4">
        <v>2017</v>
      </c>
      <c r="B18" s="2">
        <v>87</v>
      </c>
      <c r="C18" s="238">
        <v>89</v>
      </c>
    </row>
    <row r="19" spans="1:3">
      <c r="A19" s="4">
        <v>2018</v>
      </c>
      <c r="B19" s="2">
        <v>74</v>
      </c>
      <c r="C19" s="238">
        <v>83</v>
      </c>
    </row>
    <row r="20" spans="1:3">
      <c r="A20" s="4">
        <v>2019</v>
      </c>
      <c r="B20" s="2">
        <v>80</v>
      </c>
      <c r="C20" s="238">
        <v>85</v>
      </c>
    </row>
    <row r="21" spans="1:3">
      <c r="A21" s="5">
        <v>2020</v>
      </c>
      <c r="B21" s="239">
        <v>82</v>
      </c>
      <c r="C21" s="240">
        <v>87</v>
      </c>
    </row>
  </sheetData>
  <pageMargins left="0.7" right="0.7" top="0.75" bottom="0.75" header="0.3" footer="0.3"/>
  <pageSetup orientation="portrait" horizontalDpi="1200" verticalDpi="1200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EB405-1D03-45AF-9E40-CE49DDE26BA6}">
  <dimension ref="A1:X18"/>
  <sheetViews>
    <sheetView workbookViewId="0"/>
  </sheetViews>
  <sheetFormatPr defaultRowHeight="12.5"/>
  <cols>
    <col min="1" max="1" width="8.7265625" style="2"/>
    <col min="2" max="2" width="29.1796875" style="2" bestFit="1" customWidth="1"/>
    <col min="3" max="3" width="35.26953125" style="2" bestFit="1" customWidth="1"/>
    <col min="4" max="4" width="32.54296875" style="2" bestFit="1" customWidth="1"/>
    <col min="5" max="257" width="8.7265625" style="2"/>
    <col min="258" max="258" width="29.1796875" style="2" bestFit="1" customWidth="1"/>
    <col min="259" max="259" width="35.26953125" style="2" bestFit="1" customWidth="1"/>
    <col min="260" max="260" width="32.54296875" style="2" bestFit="1" customWidth="1"/>
    <col min="261" max="513" width="8.7265625" style="2"/>
    <col min="514" max="514" width="29.1796875" style="2" bestFit="1" customWidth="1"/>
    <col min="515" max="515" width="35.26953125" style="2" bestFit="1" customWidth="1"/>
    <col min="516" max="516" width="32.54296875" style="2" bestFit="1" customWidth="1"/>
    <col min="517" max="769" width="8.7265625" style="2"/>
    <col min="770" max="770" width="29.1796875" style="2" bestFit="1" customWidth="1"/>
    <col min="771" max="771" width="35.26953125" style="2" bestFit="1" customWidth="1"/>
    <col min="772" max="772" width="32.54296875" style="2" bestFit="1" customWidth="1"/>
    <col min="773" max="1025" width="8.7265625" style="2"/>
    <col min="1026" max="1026" width="29.1796875" style="2" bestFit="1" customWidth="1"/>
    <col min="1027" max="1027" width="35.26953125" style="2" bestFit="1" customWidth="1"/>
    <col min="1028" max="1028" width="32.54296875" style="2" bestFit="1" customWidth="1"/>
    <col min="1029" max="1281" width="8.7265625" style="2"/>
    <col min="1282" max="1282" width="29.1796875" style="2" bestFit="1" customWidth="1"/>
    <col min="1283" max="1283" width="35.26953125" style="2" bestFit="1" customWidth="1"/>
    <col min="1284" max="1284" width="32.54296875" style="2" bestFit="1" customWidth="1"/>
    <col min="1285" max="1537" width="8.7265625" style="2"/>
    <col min="1538" max="1538" width="29.1796875" style="2" bestFit="1" customWidth="1"/>
    <col min="1539" max="1539" width="35.26953125" style="2" bestFit="1" customWidth="1"/>
    <col min="1540" max="1540" width="32.54296875" style="2" bestFit="1" customWidth="1"/>
    <col min="1541" max="1793" width="8.7265625" style="2"/>
    <col min="1794" max="1794" width="29.1796875" style="2" bestFit="1" customWidth="1"/>
    <col min="1795" max="1795" width="35.26953125" style="2" bestFit="1" customWidth="1"/>
    <col min="1796" max="1796" width="32.54296875" style="2" bestFit="1" customWidth="1"/>
    <col min="1797" max="2049" width="8.7265625" style="2"/>
    <col min="2050" max="2050" width="29.1796875" style="2" bestFit="1" customWidth="1"/>
    <col min="2051" max="2051" width="35.26953125" style="2" bestFit="1" customWidth="1"/>
    <col min="2052" max="2052" width="32.54296875" style="2" bestFit="1" customWidth="1"/>
    <col min="2053" max="2305" width="8.7265625" style="2"/>
    <col min="2306" max="2306" width="29.1796875" style="2" bestFit="1" customWidth="1"/>
    <col min="2307" max="2307" width="35.26953125" style="2" bestFit="1" customWidth="1"/>
    <col min="2308" max="2308" width="32.54296875" style="2" bestFit="1" customWidth="1"/>
    <col min="2309" max="2561" width="8.7265625" style="2"/>
    <col min="2562" max="2562" width="29.1796875" style="2" bestFit="1" customWidth="1"/>
    <col min="2563" max="2563" width="35.26953125" style="2" bestFit="1" customWidth="1"/>
    <col min="2564" max="2564" width="32.54296875" style="2" bestFit="1" customWidth="1"/>
    <col min="2565" max="2817" width="8.7265625" style="2"/>
    <col min="2818" max="2818" width="29.1796875" style="2" bestFit="1" customWidth="1"/>
    <col min="2819" max="2819" width="35.26953125" style="2" bestFit="1" customWidth="1"/>
    <col min="2820" max="2820" width="32.54296875" style="2" bestFit="1" customWidth="1"/>
    <col min="2821" max="3073" width="8.7265625" style="2"/>
    <col min="3074" max="3074" width="29.1796875" style="2" bestFit="1" customWidth="1"/>
    <col min="3075" max="3075" width="35.26953125" style="2" bestFit="1" customWidth="1"/>
    <col min="3076" max="3076" width="32.54296875" style="2" bestFit="1" customWidth="1"/>
    <col min="3077" max="3329" width="8.7265625" style="2"/>
    <col min="3330" max="3330" width="29.1796875" style="2" bestFit="1" customWidth="1"/>
    <col min="3331" max="3331" width="35.26953125" style="2" bestFit="1" customWidth="1"/>
    <col min="3332" max="3332" width="32.54296875" style="2" bestFit="1" customWidth="1"/>
    <col min="3333" max="3585" width="8.7265625" style="2"/>
    <col min="3586" max="3586" width="29.1796875" style="2" bestFit="1" customWidth="1"/>
    <col min="3587" max="3587" width="35.26953125" style="2" bestFit="1" customWidth="1"/>
    <col min="3588" max="3588" width="32.54296875" style="2" bestFit="1" customWidth="1"/>
    <col min="3589" max="3841" width="8.7265625" style="2"/>
    <col min="3842" max="3842" width="29.1796875" style="2" bestFit="1" customWidth="1"/>
    <col min="3843" max="3843" width="35.26953125" style="2" bestFit="1" customWidth="1"/>
    <col min="3844" max="3844" width="32.54296875" style="2" bestFit="1" customWidth="1"/>
    <col min="3845" max="4097" width="8.7265625" style="2"/>
    <col min="4098" max="4098" width="29.1796875" style="2" bestFit="1" customWidth="1"/>
    <col min="4099" max="4099" width="35.26953125" style="2" bestFit="1" customWidth="1"/>
    <col min="4100" max="4100" width="32.54296875" style="2" bestFit="1" customWidth="1"/>
    <col min="4101" max="4353" width="8.7265625" style="2"/>
    <col min="4354" max="4354" width="29.1796875" style="2" bestFit="1" customWidth="1"/>
    <col min="4355" max="4355" width="35.26953125" style="2" bestFit="1" customWidth="1"/>
    <col min="4356" max="4356" width="32.54296875" style="2" bestFit="1" customWidth="1"/>
    <col min="4357" max="4609" width="8.7265625" style="2"/>
    <col min="4610" max="4610" width="29.1796875" style="2" bestFit="1" customWidth="1"/>
    <col min="4611" max="4611" width="35.26953125" style="2" bestFit="1" customWidth="1"/>
    <col min="4612" max="4612" width="32.54296875" style="2" bestFit="1" customWidth="1"/>
    <col min="4613" max="4865" width="8.7265625" style="2"/>
    <col min="4866" max="4866" width="29.1796875" style="2" bestFit="1" customWidth="1"/>
    <col min="4867" max="4867" width="35.26953125" style="2" bestFit="1" customWidth="1"/>
    <col min="4868" max="4868" width="32.54296875" style="2" bestFit="1" customWidth="1"/>
    <col min="4869" max="5121" width="8.7265625" style="2"/>
    <col min="5122" max="5122" width="29.1796875" style="2" bestFit="1" customWidth="1"/>
    <col min="5123" max="5123" width="35.26953125" style="2" bestFit="1" customWidth="1"/>
    <col min="5124" max="5124" width="32.54296875" style="2" bestFit="1" customWidth="1"/>
    <col min="5125" max="5377" width="8.7265625" style="2"/>
    <col min="5378" max="5378" width="29.1796875" style="2" bestFit="1" customWidth="1"/>
    <col min="5379" max="5379" width="35.26953125" style="2" bestFit="1" customWidth="1"/>
    <col min="5380" max="5380" width="32.54296875" style="2" bestFit="1" customWidth="1"/>
    <col min="5381" max="5633" width="8.7265625" style="2"/>
    <col min="5634" max="5634" width="29.1796875" style="2" bestFit="1" customWidth="1"/>
    <col min="5635" max="5635" width="35.26953125" style="2" bestFit="1" customWidth="1"/>
    <col min="5636" max="5636" width="32.54296875" style="2" bestFit="1" customWidth="1"/>
    <col min="5637" max="5889" width="8.7265625" style="2"/>
    <col min="5890" max="5890" width="29.1796875" style="2" bestFit="1" customWidth="1"/>
    <col min="5891" max="5891" width="35.26953125" style="2" bestFit="1" customWidth="1"/>
    <col min="5892" max="5892" width="32.54296875" style="2" bestFit="1" customWidth="1"/>
    <col min="5893" max="6145" width="8.7265625" style="2"/>
    <col min="6146" max="6146" width="29.1796875" style="2" bestFit="1" customWidth="1"/>
    <col min="6147" max="6147" width="35.26953125" style="2" bestFit="1" customWidth="1"/>
    <col min="6148" max="6148" width="32.54296875" style="2" bestFit="1" customWidth="1"/>
    <col min="6149" max="6401" width="8.7265625" style="2"/>
    <col min="6402" max="6402" width="29.1796875" style="2" bestFit="1" customWidth="1"/>
    <col min="6403" max="6403" width="35.26953125" style="2" bestFit="1" customWidth="1"/>
    <col min="6404" max="6404" width="32.54296875" style="2" bestFit="1" customWidth="1"/>
    <col min="6405" max="6657" width="8.7265625" style="2"/>
    <col min="6658" max="6658" width="29.1796875" style="2" bestFit="1" customWidth="1"/>
    <col min="6659" max="6659" width="35.26953125" style="2" bestFit="1" customWidth="1"/>
    <col min="6660" max="6660" width="32.54296875" style="2" bestFit="1" customWidth="1"/>
    <col min="6661" max="6913" width="8.7265625" style="2"/>
    <col min="6914" max="6914" width="29.1796875" style="2" bestFit="1" customWidth="1"/>
    <col min="6915" max="6915" width="35.26953125" style="2" bestFit="1" customWidth="1"/>
    <col min="6916" max="6916" width="32.54296875" style="2" bestFit="1" customWidth="1"/>
    <col min="6917" max="7169" width="8.7265625" style="2"/>
    <col min="7170" max="7170" width="29.1796875" style="2" bestFit="1" customWidth="1"/>
    <col min="7171" max="7171" width="35.26953125" style="2" bestFit="1" customWidth="1"/>
    <col min="7172" max="7172" width="32.54296875" style="2" bestFit="1" customWidth="1"/>
    <col min="7173" max="7425" width="8.7265625" style="2"/>
    <col min="7426" max="7426" width="29.1796875" style="2" bestFit="1" customWidth="1"/>
    <col min="7427" max="7427" width="35.26953125" style="2" bestFit="1" customWidth="1"/>
    <col min="7428" max="7428" width="32.54296875" style="2" bestFit="1" customWidth="1"/>
    <col min="7429" max="7681" width="8.7265625" style="2"/>
    <col min="7682" max="7682" width="29.1796875" style="2" bestFit="1" customWidth="1"/>
    <col min="7683" max="7683" width="35.26953125" style="2" bestFit="1" customWidth="1"/>
    <col min="7684" max="7684" width="32.54296875" style="2" bestFit="1" customWidth="1"/>
    <col min="7685" max="7937" width="8.7265625" style="2"/>
    <col min="7938" max="7938" width="29.1796875" style="2" bestFit="1" customWidth="1"/>
    <col min="7939" max="7939" width="35.26953125" style="2" bestFit="1" customWidth="1"/>
    <col min="7940" max="7940" width="32.54296875" style="2" bestFit="1" customWidth="1"/>
    <col min="7941" max="8193" width="8.7265625" style="2"/>
    <col min="8194" max="8194" width="29.1796875" style="2" bestFit="1" customWidth="1"/>
    <col min="8195" max="8195" width="35.26953125" style="2" bestFit="1" customWidth="1"/>
    <col min="8196" max="8196" width="32.54296875" style="2" bestFit="1" customWidth="1"/>
    <col min="8197" max="8449" width="8.7265625" style="2"/>
    <col min="8450" max="8450" width="29.1796875" style="2" bestFit="1" customWidth="1"/>
    <col min="8451" max="8451" width="35.26953125" style="2" bestFit="1" customWidth="1"/>
    <col min="8452" max="8452" width="32.54296875" style="2" bestFit="1" customWidth="1"/>
    <col min="8453" max="8705" width="8.7265625" style="2"/>
    <col min="8706" max="8706" width="29.1796875" style="2" bestFit="1" customWidth="1"/>
    <col min="8707" max="8707" width="35.26953125" style="2" bestFit="1" customWidth="1"/>
    <col min="8708" max="8708" width="32.54296875" style="2" bestFit="1" customWidth="1"/>
    <col min="8709" max="8961" width="8.7265625" style="2"/>
    <col min="8962" max="8962" width="29.1796875" style="2" bestFit="1" customWidth="1"/>
    <col min="8963" max="8963" width="35.26953125" style="2" bestFit="1" customWidth="1"/>
    <col min="8964" max="8964" width="32.54296875" style="2" bestFit="1" customWidth="1"/>
    <col min="8965" max="9217" width="8.7265625" style="2"/>
    <col min="9218" max="9218" width="29.1796875" style="2" bestFit="1" customWidth="1"/>
    <col min="9219" max="9219" width="35.26953125" style="2" bestFit="1" customWidth="1"/>
    <col min="9220" max="9220" width="32.54296875" style="2" bestFit="1" customWidth="1"/>
    <col min="9221" max="9473" width="8.7265625" style="2"/>
    <col min="9474" max="9474" width="29.1796875" style="2" bestFit="1" customWidth="1"/>
    <col min="9475" max="9475" width="35.26953125" style="2" bestFit="1" customWidth="1"/>
    <col min="9476" max="9476" width="32.54296875" style="2" bestFit="1" customWidth="1"/>
    <col min="9477" max="9729" width="8.7265625" style="2"/>
    <col min="9730" max="9730" width="29.1796875" style="2" bestFit="1" customWidth="1"/>
    <col min="9731" max="9731" width="35.26953125" style="2" bestFit="1" customWidth="1"/>
    <col min="9732" max="9732" width="32.54296875" style="2" bestFit="1" customWidth="1"/>
    <col min="9733" max="9985" width="8.7265625" style="2"/>
    <col min="9986" max="9986" width="29.1796875" style="2" bestFit="1" customWidth="1"/>
    <col min="9987" max="9987" width="35.26953125" style="2" bestFit="1" customWidth="1"/>
    <col min="9988" max="9988" width="32.54296875" style="2" bestFit="1" customWidth="1"/>
    <col min="9989" max="10241" width="8.7265625" style="2"/>
    <col min="10242" max="10242" width="29.1796875" style="2" bestFit="1" customWidth="1"/>
    <col min="10243" max="10243" width="35.26953125" style="2" bestFit="1" customWidth="1"/>
    <col min="10244" max="10244" width="32.54296875" style="2" bestFit="1" customWidth="1"/>
    <col min="10245" max="10497" width="8.7265625" style="2"/>
    <col min="10498" max="10498" width="29.1796875" style="2" bestFit="1" customWidth="1"/>
    <col min="10499" max="10499" width="35.26953125" style="2" bestFit="1" customWidth="1"/>
    <col min="10500" max="10500" width="32.54296875" style="2" bestFit="1" customWidth="1"/>
    <col min="10501" max="10753" width="8.7265625" style="2"/>
    <col min="10754" max="10754" width="29.1796875" style="2" bestFit="1" customWidth="1"/>
    <col min="10755" max="10755" width="35.26953125" style="2" bestFit="1" customWidth="1"/>
    <col min="10756" max="10756" width="32.54296875" style="2" bestFit="1" customWidth="1"/>
    <col min="10757" max="11009" width="8.7265625" style="2"/>
    <col min="11010" max="11010" width="29.1796875" style="2" bestFit="1" customWidth="1"/>
    <col min="11011" max="11011" width="35.26953125" style="2" bestFit="1" customWidth="1"/>
    <col min="11012" max="11012" width="32.54296875" style="2" bestFit="1" customWidth="1"/>
    <col min="11013" max="11265" width="8.7265625" style="2"/>
    <col min="11266" max="11266" width="29.1796875" style="2" bestFit="1" customWidth="1"/>
    <col min="11267" max="11267" width="35.26953125" style="2" bestFit="1" customWidth="1"/>
    <col min="11268" max="11268" width="32.54296875" style="2" bestFit="1" customWidth="1"/>
    <col min="11269" max="11521" width="8.7265625" style="2"/>
    <col min="11522" max="11522" width="29.1796875" style="2" bestFit="1" customWidth="1"/>
    <col min="11523" max="11523" width="35.26953125" style="2" bestFit="1" customWidth="1"/>
    <col min="11524" max="11524" width="32.54296875" style="2" bestFit="1" customWidth="1"/>
    <col min="11525" max="11777" width="8.7265625" style="2"/>
    <col min="11778" max="11778" width="29.1796875" style="2" bestFit="1" customWidth="1"/>
    <col min="11779" max="11779" width="35.26953125" style="2" bestFit="1" customWidth="1"/>
    <col min="11780" max="11780" width="32.54296875" style="2" bestFit="1" customWidth="1"/>
    <col min="11781" max="12033" width="8.7265625" style="2"/>
    <col min="12034" max="12034" width="29.1796875" style="2" bestFit="1" customWidth="1"/>
    <col min="12035" max="12035" width="35.26953125" style="2" bestFit="1" customWidth="1"/>
    <col min="12036" max="12036" width="32.54296875" style="2" bestFit="1" customWidth="1"/>
    <col min="12037" max="12289" width="8.7265625" style="2"/>
    <col min="12290" max="12290" width="29.1796875" style="2" bestFit="1" customWidth="1"/>
    <col min="12291" max="12291" width="35.26953125" style="2" bestFit="1" customWidth="1"/>
    <col min="12292" max="12292" width="32.54296875" style="2" bestFit="1" customWidth="1"/>
    <col min="12293" max="12545" width="8.7265625" style="2"/>
    <col min="12546" max="12546" width="29.1796875" style="2" bestFit="1" customWidth="1"/>
    <col min="12547" max="12547" width="35.26953125" style="2" bestFit="1" customWidth="1"/>
    <col min="12548" max="12548" width="32.54296875" style="2" bestFit="1" customWidth="1"/>
    <col min="12549" max="12801" width="8.7265625" style="2"/>
    <col min="12802" max="12802" width="29.1796875" style="2" bestFit="1" customWidth="1"/>
    <col min="12803" max="12803" width="35.26953125" style="2" bestFit="1" customWidth="1"/>
    <col min="12804" max="12804" width="32.54296875" style="2" bestFit="1" customWidth="1"/>
    <col min="12805" max="13057" width="8.7265625" style="2"/>
    <col min="13058" max="13058" width="29.1796875" style="2" bestFit="1" customWidth="1"/>
    <col min="13059" max="13059" width="35.26953125" style="2" bestFit="1" customWidth="1"/>
    <col min="13060" max="13060" width="32.54296875" style="2" bestFit="1" customWidth="1"/>
    <col min="13061" max="13313" width="8.7265625" style="2"/>
    <col min="13314" max="13314" width="29.1796875" style="2" bestFit="1" customWidth="1"/>
    <col min="13315" max="13315" width="35.26953125" style="2" bestFit="1" customWidth="1"/>
    <col min="13316" max="13316" width="32.54296875" style="2" bestFit="1" customWidth="1"/>
    <col min="13317" max="13569" width="8.7265625" style="2"/>
    <col min="13570" max="13570" width="29.1796875" style="2" bestFit="1" customWidth="1"/>
    <col min="13571" max="13571" width="35.26953125" style="2" bestFit="1" customWidth="1"/>
    <col min="13572" max="13572" width="32.54296875" style="2" bestFit="1" customWidth="1"/>
    <col min="13573" max="13825" width="8.7265625" style="2"/>
    <col min="13826" max="13826" width="29.1796875" style="2" bestFit="1" customWidth="1"/>
    <col min="13827" max="13827" width="35.26953125" style="2" bestFit="1" customWidth="1"/>
    <col min="13828" max="13828" width="32.54296875" style="2" bestFit="1" customWidth="1"/>
    <col min="13829" max="14081" width="8.7265625" style="2"/>
    <col min="14082" max="14082" width="29.1796875" style="2" bestFit="1" customWidth="1"/>
    <col min="14083" max="14083" width="35.26953125" style="2" bestFit="1" customWidth="1"/>
    <col min="14084" max="14084" width="32.54296875" style="2" bestFit="1" customWidth="1"/>
    <col min="14085" max="14337" width="8.7265625" style="2"/>
    <col min="14338" max="14338" width="29.1796875" style="2" bestFit="1" customWidth="1"/>
    <col min="14339" max="14339" width="35.26953125" style="2" bestFit="1" customWidth="1"/>
    <col min="14340" max="14340" width="32.54296875" style="2" bestFit="1" customWidth="1"/>
    <col min="14341" max="14593" width="8.7265625" style="2"/>
    <col min="14594" max="14594" width="29.1796875" style="2" bestFit="1" customWidth="1"/>
    <col min="14595" max="14595" width="35.26953125" style="2" bestFit="1" customWidth="1"/>
    <col min="14596" max="14596" width="32.54296875" style="2" bestFit="1" customWidth="1"/>
    <col min="14597" max="14849" width="8.7265625" style="2"/>
    <col min="14850" max="14850" width="29.1796875" style="2" bestFit="1" customWidth="1"/>
    <col min="14851" max="14851" width="35.26953125" style="2" bestFit="1" customWidth="1"/>
    <col min="14852" max="14852" width="32.54296875" style="2" bestFit="1" customWidth="1"/>
    <col min="14853" max="15105" width="8.7265625" style="2"/>
    <col min="15106" max="15106" width="29.1796875" style="2" bestFit="1" customWidth="1"/>
    <col min="15107" max="15107" width="35.26953125" style="2" bestFit="1" customWidth="1"/>
    <col min="15108" max="15108" width="32.54296875" style="2" bestFit="1" customWidth="1"/>
    <col min="15109" max="15361" width="8.7265625" style="2"/>
    <col min="15362" max="15362" width="29.1796875" style="2" bestFit="1" customWidth="1"/>
    <col min="15363" max="15363" width="35.26953125" style="2" bestFit="1" customWidth="1"/>
    <col min="15364" max="15364" width="32.54296875" style="2" bestFit="1" customWidth="1"/>
    <col min="15365" max="15617" width="8.7265625" style="2"/>
    <col min="15618" max="15618" width="29.1796875" style="2" bestFit="1" customWidth="1"/>
    <col min="15619" max="15619" width="35.26953125" style="2" bestFit="1" customWidth="1"/>
    <col min="15620" max="15620" width="32.54296875" style="2" bestFit="1" customWidth="1"/>
    <col min="15621" max="15873" width="8.7265625" style="2"/>
    <col min="15874" max="15874" width="29.1796875" style="2" bestFit="1" customWidth="1"/>
    <col min="15875" max="15875" width="35.26953125" style="2" bestFit="1" customWidth="1"/>
    <col min="15876" max="15876" width="32.54296875" style="2" bestFit="1" customWidth="1"/>
    <col min="15877" max="16129" width="8.7265625" style="2"/>
    <col min="16130" max="16130" width="29.1796875" style="2" bestFit="1" customWidth="1"/>
    <col min="16131" max="16131" width="35.26953125" style="2" bestFit="1" customWidth="1"/>
    <col min="16132" max="16132" width="32.54296875" style="2" bestFit="1" customWidth="1"/>
    <col min="16133" max="16384" width="8.7265625" style="2"/>
  </cols>
  <sheetData>
    <row r="1" spans="1:24" ht="13">
      <c r="A1" s="1" t="s">
        <v>312</v>
      </c>
    </row>
    <row r="3" spans="1:24" ht="13">
      <c r="A3" s="3" t="s">
        <v>264</v>
      </c>
      <c r="B3" s="121" t="s">
        <v>313</v>
      </c>
      <c r="C3" s="122" t="s">
        <v>314</v>
      </c>
      <c r="D3" s="123" t="s">
        <v>315</v>
      </c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</row>
    <row r="4" spans="1:24">
      <c r="A4" s="6" t="s">
        <v>316</v>
      </c>
      <c r="B4" s="232">
        <v>0.14899999999999999</v>
      </c>
      <c r="C4" s="233">
        <v>9.6000000000000002E-2</v>
      </c>
      <c r="D4" s="234">
        <v>0.14199999999999999</v>
      </c>
    </row>
    <row r="5" spans="1:24">
      <c r="A5" s="4" t="s">
        <v>317</v>
      </c>
      <c r="B5" s="232">
        <v>0.154</v>
      </c>
      <c r="C5" s="233">
        <v>0.1</v>
      </c>
      <c r="D5" s="234">
        <v>0.16400000000000001</v>
      </c>
    </row>
    <row r="6" spans="1:24">
      <c r="A6" s="4" t="s">
        <v>318</v>
      </c>
      <c r="B6" s="232">
        <v>0.152</v>
      </c>
      <c r="C6" s="233">
        <v>0.09</v>
      </c>
      <c r="D6" s="234">
        <v>0.121</v>
      </c>
    </row>
    <row r="7" spans="1:24">
      <c r="A7" s="4" t="s">
        <v>319</v>
      </c>
      <c r="B7" s="232">
        <v>0.13100000000000001</v>
      </c>
      <c r="C7" s="233">
        <v>5.0999999999999997E-2</v>
      </c>
      <c r="D7" s="234">
        <v>7.0000000000000007E-2</v>
      </c>
    </row>
    <row r="8" spans="1:24">
      <c r="A8" s="4" t="s">
        <v>320</v>
      </c>
      <c r="B8" s="232">
        <v>0.105</v>
      </c>
      <c r="C8" s="233">
        <v>4.2000000000000003E-2</v>
      </c>
      <c r="D8" s="234">
        <v>4.5999999999999999E-2</v>
      </c>
    </row>
    <row r="9" spans="1:24">
      <c r="A9" s="4" t="s">
        <v>321</v>
      </c>
      <c r="B9" s="232">
        <v>0.127</v>
      </c>
      <c r="C9" s="233">
        <v>3.9E-2</v>
      </c>
      <c r="D9" s="234">
        <v>5.1999999999999998E-2</v>
      </c>
    </row>
    <row r="10" spans="1:24">
      <c r="A10" s="4" t="s">
        <v>322</v>
      </c>
      <c r="B10" s="232">
        <v>0.14299999999999999</v>
      </c>
      <c r="C10" s="233">
        <v>6.2E-2</v>
      </c>
      <c r="D10" s="234">
        <v>7.3999999999999996E-2</v>
      </c>
    </row>
    <row r="11" spans="1:24">
      <c r="A11" s="4" t="s">
        <v>323</v>
      </c>
      <c r="B11" s="232">
        <v>0.13400000000000001</v>
      </c>
      <c r="C11" s="233">
        <v>5.8999999999999997E-2</v>
      </c>
      <c r="D11" s="234">
        <v>3.9E-2</v>
      </c>
    </row>
    <row r="12" spans="1:24">
      <c r="A12" s="4" t="s">
        <v>324</v>
      </c>
      <c r="B12" s="232">
        <v>0.16600000000000001</v>
      </c>
      <c r="C12" s="233">
        <v>7.1999999999999995E-2</v>
      </c>
      <c r="D12" s="234">
        <v>0.03</v>
      </c>
    </row>
    <row r="13" spans="1:24">
      <c r="A13" s="4" t="s">
        <v>325</v>
      </c>
      <c r="B13" s="232">
        <v>0.14299999999999999</v>
      </c>
      <c r="C13" s="233">
        <v>7.4999999999999997E-2</v>
      </c>
      <c r="D13" s="234">
        <v>5.8000000000000003E-2</v>
      </c>
    </row>
    <row r="14" spans="1:24">
      <c r="A14" s="4" t="s">
        <v>326</v>
      </c>
      <c r="B14" s="232">
        <v>0.127</v>
      </c>
      <c r="C14" s="233">
        <v>8.4000000000000005E-2</v>
      </c>
      <c r="D14" s="234">
        <v>7.9000000000000001E-2</v>
      </c>
    </row>
    <row r="15" spans="1:24">
      <c r="A15" s="4" t="s">
        <v>327</v>
      </c>
      <c r="B15" s="232">
        <v>0.13100000000000001</v>
      </c>
      <c r="C15" s="233">
        <v>8.2000000000000003E-2</v>
      </c>
      <c r="D15" s="234">
        <v>8.6999999999999994E-2</v>
      </c>
    </row>
    <row r="16" spans="1:24">
      <c r="A16" s="4" t="s">
        <v>328</v>
      </c>
      <c r="B16" s="232">
        <v>0.13900000000000001</v>
      </c>
      <c r="C16" s="233">
        <v>9.5000000000000001E-2</v>
      </c>
      <c r="D16" s="234">
        <v>9.9000000000000005E-2</v>
      </c>
    </row>
    <row r="17" spans="1:4">
      <c r="A17" s="9" t="s">
        <v>329</v>
      </c>
      <c r="B17" s="232">
        <v>0.154</v>
      </c>
      <c r="C17" s="233">
        <v>0.13</v>
      </c>
      <c r="D17" s="234">
        <v>0.14299999999999999</v>
      </c>
    </row>
    <row r="18" spans="1:4">
      <c r="A18" s="271" t="s">
        <v>169</v>
      </c>
      <c r="B18" s="235">
        <v>0.153</v>
      </c>
      <c r="C18" s="236">
        <v>0.122</v>
      </c>
      <c r="D18" s="237">
        <v>0.13700000000000001</v>
      </c>
    </row>
  </sheetData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6"/>
  <sheetViews>
    <sheetView workbookViewId="0"/>
  </sheetViews>
  <sheetFormatPr defaultColWidth="8.7265625" defaultRowHeight="12.5"/>
  <cols>
    <col min="1" max="1" width="24.26953125" style="2" customWidth="1"/>
    <col min="2" max="2" width="11.26953125" style="2" bestFit="1" customWidth="1"/>
    <col min="3" max="3" width="10.26953125" style="2" bestFit="1" customWidth="1"/>
    <col min="4" max="16384" width="8.7265625" style="2"/>
  </cols>
  <sheetData>
    <row r="1" spans="1:3" ht="13">
      <c r="A1" s="1" t="s">
        <v>175</v>
      </c>
    </row>
    <row r="2" spans="1:3" ht="13">
      <c r="A2" s="1"/>
    </row>
    <row r="3" spans="1:3" ht="13">
      <c r="A3" s="145"/>
      <c r="B3" s="148">
        <v>2020</v>
      </c>
      <c r="C3" s="154">
        <v>2021</v>
      </c>
    </row>
    <row r="4" spans="1:3" ht="13">
      <c r="A4" s="147" t="s">
        <v>176</v>
      </c>
      <c r="B4" s="106">
        <v>68000</v>
      </c>
      <c r="C4" s="106">
        <v>16000</v>
      </c>
    </row>
    <row r="5" spans="1:3" ht="13">
      <c r="A5" s="147" t="s">
        <v>177</v>
      </c>
      <c r="B5" s="106">
        <v>49000</v>
      </c>
      <c r="C5" s="106">
        <v>13000</v>
      </c>
    </row>
    <row r="6" spans="1:3" ht="13">
      <c r="A6" s="147" t="s">
        <v>178</v>
      </c>
      <c r="B6" s="106">
        <v>117000</v>
      </c>
      <c r="C6" s="106">
        <v>29000</v>
      </c>
    </row>
  </sheetData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6"/>
  <sheetViews>
    <sheetView workbookViewId="0"/>
  </sheetViews>
  <sheetFormatPr defaultColWidth="8.7265625" defaultRowHeight="12.5"/>
  <cols>
    <col min="1" max="1" width="33.81640625" style="2" customWidth="1"/>
    <col min="2" max="2" width="18" style="2" customWidth="1"/>
    <col min="3" max="4" width="16.1796875" style="2" customWidth="1"/>
    <col min="5" max="5" width="15.26953125" style="2" customWidth="1"/>
    <col min="6" max="16384" width="8.7265625" style="2"/>
  </cols>
  <sheetData>
    <row r="1" spans="1:5" ht="13">
      <c r="A1" s="1" t="s">
        <v>179</v>
      </c>
    </row>
    <row r="2" spans="1:5" ht="13">
      <c r="A2" s="1"/>
    </row>
    <row r="3" spans="1:5" ht="52">
      <c r="A3" s="145"/>
      <c r="B3" s="152" t="s">
        <v>180</v>
      </c>
      <c r="C3" s="153" t="s">
        <v>181</v>
      </c>
      <c r="D3" s="153" t="s">
        <v>182</v>
      </c>
      <c r="E3" s="153" t="s">
        <v>183</v>
      </c>
    </row>
    <row r="4" spans="1:5" ht="13">
      <c r="A4" s="145" t="s">
        <v>184</v>
      </c>
      <c r="B4" s="107">
        <v>229000</v>
      </c>
      <c r="C4" s="107">
        <v>984000</v>
      </c>
      <c r="D4" s="107">
        <v>2260000</v>
      </c>
      <c r="E4" s="107">
        <v>210000</v>
      </c>
    </row>
    <row r="5" spans="1:5" ht="13">
      <c r="A5" s="147" t="s">
        <v>185</v>
      </c>
      <c r="B5" s="107">
        <v>25400</v>
      </c>
      <c r="C5" s="107">
        <v>49100</v>
      </c>
      <c r="D5" s="107">
        <v>68500</v>
      </c>
      <c r="E5" s="107">
        <v>3600</v>
      </c>
    </row>
    <row r="6" spans="1:5" ht="13">
      <c r="A6" s="1" t="s">
        <v>234</v>
      </c>
      <c r="B6" s="169">
        <f>B5/B4</f>
        <v>0.11091703056768559</v>
      </c>
      <c r="C6" s="169">
        <f>C5/C4</f>
        <v>4.9898373983739835E-2</v>
      </c>
      <c r="D6" s="169">
        <f>D5/D4</f>
        <v>3.0309734513274338E-2</v>
      </c>
      <c r="E6" s="169">
        <f>E5/E4</f>
        <v>1.7142857142857144E-2</v>
      </c>
    </row>
  </sheetData>
  <pageMargins left="0.7" right="0.7" top="0.75" bottom="0.7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25"/>
  <sheetViews>
    <sheetView workbookViewId="0"/>
  </sheetViews>
  <sheetFormatPr defaultColWidth="8.7265625" defaultRowHeight="12.5"/>
  <cols>
    <col min="1" max="1" width="29.1796875" style="2" customWidth="1"/>
    <col min="2" max="2" width="41.26953125" style="2" customWidth="1"/>
    <col min="3" max="16384" width="8.7265625" style="2"/>
  </cols>
  <sheetData>
    <row r="1" spans="1:2" ht="13">
      <c r="A1" s="1" t="s">
        <v>186</v>
      </c>
    </row>
    <row r="2" spans="1:2" ht="13">
      <c r="A2" s="1"/>
    </row>
    <row r="3" spans="1:2" ht="13">
      <c r="A3" s="150"/>
      <c r="B3" s="108" t="s">
        <v>187</v>
      </c>
    </row>
    <row r="4" spans="1:2" ht="15" customHeight="1">
      <c r="A4" s="105" t="s">
        <v>149</v>
      </c>
      <c r="B4" s="151">
        <v>0.06</v>
      </c>
    </row>
    <row r="5" spans="1:2" ht="15" customHeight="1">
      <c r="A5" s="105" t="s">
        <v>153</v>
      </c>
      <c r="B5" s="151">
        <v>0.06</v>
      </c>
    </row>
    <row r="6" spans="1:2" ht="15" customHeight="1">
      <c r="A6" s="109" t="s">
        <v>154</v>
      </c>
      <c r="B6" s="151">
        <v>0.06</v>
      </c>
    </row>
    <row r="7" spans="1:2" ht="15" customHeight="1">
      <c r="A7" s="105" t="s">
        <v>148</v>
      </c>
      <c r="B7" s="151">
        <v>0.06</v>
      </c>
    </row>
    <row r="8" spans="1:2" ht="15" customHeight="1">
      <c r="A8" s="105" t="s">
        <v>188</v>
      </c>
      <c r="B8" s="151">
        <v>0.08</v>
      </c>
    </row>
    <row r="9" spans="1:2" ht="15" customHeight="1">
      <c r="A9" s="105" t="s">
        <v>146</v>
      </c>
      <c r="B9" s="151">
        <v>0.08</v>
      </c>
    </row>
    <row r="10" spans="1:2" ht="15" customHeight="1">
      <c r="A10" s="105" t="s">
        <v>189</v>
      </c>
      <c r="B10" s="151">
        <v>0.09</v>
      </c>
    </row>
    <row r="11" spans="1:2" ht="15" customHeight="1">
      <c r="A11" s="105" t="s">
        <v>190</v>
      </c>
      <c r="B11" s="151">
        <v>0.11</v>
      </c>
    </row>
    <row r="12" spans="1:2" ht="15" customHeight="1">
      <c r="A12" s="105" t="s">
        <v>191</v>
      </c>
      <c r="B12" s="151">
        <v>0.11</v>
      </c>
    </row>
    <row r="13" spans="1:2" ht="15" customHeight="1">
      <c r="A13" s="105" t="s">
        <v>145</v>
      </c>
      <c r="B13" s="151">
        <v>0.11</v>
      </c>
    </row>
    <row r="14" spans="1:2" ht="15" customHeight="1">
      <c r="A14" s="110" t="s">
        <v>151</v>
      </c>
      <c r="B14" s="151">
        <v>0.11</v>
      </c>
    </row>
    <row r="15" spans="1:2" ht="15" customHeight="1">
      <c r="A15" s="109" t="s">
        <v>166</v>
      </c>
      <c r="B15" s="151">
        <v>0.11</v>
      </c>
    </row>
    <row r="16" spans="1:2" ht="15" customHeight="1">
      <c r="A16" s="110" t="s">
        <v>147</v>
      </c>
      <c r="B16" s="151">
        <v>0.13</v>
      </c>
    </row>
    <row r="17" spans="1:2" ht="15" customHeight="1">
      <c r="A17" s="110" t="s">
        <v>167</v>
      </c>
      <c r="B17" s="151">
        <v>0.13</v>
      </c>
    </row>
    <row r="18" spans="1:2" ht="15" customHeight="1">
      <c r="A18" s="109" t="s">
        <v>150</v>
      </c>
      <c r="B18" s="151">
        <v>0.15</v>
      </c>
    </row>
    <row r="19" spans="1:2" ht="15" customHeight="1">
      <c r="A19" s="105" t="s">
        <v>192</v>
      </c>
      <c r="B19" s="151">
        <v>0.15</v>
      </c>
    </row>
    <row r="20" spans="1:2" ht="15" customHeight="1">
      <c r="A20" s="110" t="s">
        <v>193</v>
      </c>
      <c r="B20" s="151">
        <v>0.19</v>
      </c>
    </row>
    <row r="21" spans="1:2" ht="15" customHeight="1">
      <c r="A21" s="110" t="s">
        <v>165</v>
      </c>
      <c r="B21" s="151">
        <v>0.28000000000000003</v>
      </c>
    </row>
    <row r="22" spans="1:2" ht="15" customHeight="1">
      <c r="A22" s="109" t="s">
        <v>194</v>
      </c>
      <c r="B22" s="151">
        <v>0.3</v>
      </c>
    </row>
    <row r="23" spans="1:2" ht="15" customHeight="1">
      <c r="A23" s="105" t="s">
        <v>152</v>
      </c>
      <c r="B23" s="151">
        <v>0.36</v>
      </c>
    </row>
    <row r="24" spans="1:2" ht="15" customHeight="1">
      <c r="A24" s="110" t="s">
        <v>195</v>
      </c>
      <c r="B24" s="151">
        <v>0.6</v>
      </c>
    </row>
    <row r="25" spans="1:2" ht="15" customHeight="1">
      <c r="A25" s="105" t="s">
        <v>158</v>
      </c>
      <c r="B25" s="151">
        <v>0.2</v>
      </c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4"/>
  <sheetViews>
    <sheetView workbookViewId="0"/>
  </sheetViews>
  <sheetFormatPr defaultColWidth="8.7265625" defaultRowHeight="12.5"/>
  <cols>
    <col min="1" max="1" width="46.26953125" style="2" customWidth="1"/>
    <col min="2" max="16384" width="8.7265625" style="2"/>
  </cols>
  <sheetData>
    <row r="1" spans="1:14" ht="13">
      <c r="A1" s="1" t="s">
        <v>196</v>
      </c>
    </row>
    <row r="2" spans="1:14" ht="13">
      <c r="A2" s="1"/>
    </row>
    <row r="3" spans="1:14" ht="13">
      <c r="A3" s="1" t="s">
        <v>197</v>
      </c>
      <c r="B3" s="149" t="s">
        <v>198</v>
      </c>
      <c r="C3" s="149">
        <v>117000</v>
      </c>
      <c r="D3" s="149">
        <v>117031</v>
      </c>
      <c r="E3" s="149">
        <v>117061</v>
      </c>
      <c r="F3" s="149">
        <v>117092</v>
      </c>
      <c r="G3" s="149">
        <v>117123</v>
      </c>
      <c r="H3" s="149">
        <v>117153</v>
      </c>
      <c r="I3" s="149">
        <v>117184</v>
      </c>
      <c r="J3" s="149">
        <v>117214</v>
      </c>
      <c r="K3" s="149">
        <v>117245</v>
      </c>
      <c r="L3" s="149">
        <v>117276</v>
      </c>
      <c r="M3" s="149">
        <v>117304</v>
      </c>
      <c r="N3" s="149">
        <v>117335</v>
      </c>
    </row>
    <row r="4" spans="1:14" ht="13">
      <c r="A4" s="1" t="s">
        <v>235</v>
      </c>
      <c r="B4" s="111">
        <v>0.18294848999999999</v>
      </c>
      <c r="C4" s="111">
        <v>0.15775700000000001</v>
      </c>
      <c r="D4" s="111">
        <v>0.24422199999999999</v>
      </c>
      <c r="E4" s="111">
        <v>0.22240699999999999</v>
      </c>
      <c r="F4" s="111">
        <v>0.11004</v>
      </c>
      <c r="G4" s="111">
        <v>7.9028000000000001E-2</v>
      </c>
      <c r="H4" s="111">
        <v>7.1208999999999995E-2</v>
      </c>
      <c r="I4" s="111">
        <v>0.21416499999999999</v>
      </c>
      <c r="J4" s="111">
        <v>0.42704900000000001</v>
      </c>
      <c r="K4" s="111">
        <v>0.31872400000000001</v>
      </c>
      <c r="L4" s="111">
        <v>6.2080999999999997E-2</v>
      </c>
      <c r="M4" s="111">
        <v>1.5344E-2</v>
      </c>
      <c r="N4" s="165">
        <v>5.7470000000000004E-3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59</vt:i4>
      </vt:variant>
    </vt:vector>
  </HeadingPairs>
  <TitlesOfParts>
    <vt:vector size="59" baseType="lpstr">
      <vt:lpstr>Notice</vt:lpstr>
      <vt:lpstr>Chart 1</vt:lpstr>
      <vt:lpstr>Chart 2</vt:lpstr>
      <vt:lpstr>Chart 3</vt:lpstr>
      <vt:lpstr>Chart 4</vt:lpstr>
      <vt:lpstr>Chart 5</vt:lpstr>
      <vt:lpstr>Chart 6</vt:lpstr>
      <vt:lpstr>Chart 7</vt:lpstr>
      <vt:lpstr>Chart 8</vt:lpstr>
      <vt:lpstr>Chart 9</vt:lpstr>
      <vt:lpstr>Chart 10</vt:lpstr>
      <vt:lpstr>Chart 11</vt:lpstr>
      <vt:lpstr>Chart 12</vt:lpstr>
      <vt:lpstr>Chart 13</vt:lpstr>
      <vt:lpstr>Chart 14</vt:lpstr>
      <vt:lpstr>Chart 15</vt:lpstr>
      <vt:lpstr>Chart 17</vt:lpstr>
      <vt:lpstr>Chart 18</vt:lpstr>
      <vt:lpstr>Chart 19</vt:lpstr>
      <vt:lpstr>Chart 20</vt:lpstr>
      <vt:lpstr>Chart 21</vt:lpstr>
      <vt:lpstr>Chart 22</vt:lpstr>
      <vt:lpstr>Chart 23</vt:lpstr>
      <vt:lpstr>Chart 24</vt:lpstr>
      <vt:lpstr>Chart 25</vt:lpstr>
      <vt:lpstr>Chart 26</vt:lpstr>
      <vt:lpstr>Chart 27</vt:lpstr>
      <vt:lpstr>Chart 28</vt:lpstr>
      <vt:lpstr>Chart 29</vt:lpstr>
      <vt:lpstr>Chart 30</vt:lpstr>
      <vt:lpstr>Chart 31</vt:lpstr>
      <vt:lpstr>Chart 32</vt:lpstr>
      <vt:lpstr>Chart 33</vt:lpstr>
      <vt:lpstr>Chart 34</vt:lpstr>
      <vt:lpstr>Chart 35</vt:lpstr>
      <vt:lpstr>Chart 36</vt:lpstr>
      <vt:lpstr>Chart 37</vt:lpstr>
      <vt:lpstr>Chart 38</vt:lpstr>
      <vt:lpstr>Chart 39</vt:lpstr>
      <vt:lpstr>Chart 40</vt:lpstr>
      <vt:lpstr>Chart 41</vt:lpstr>
      <vt:lpstr>Chart 42</vt:lpstr>
      <vt:lpstr>Chart 43</vt:lpstr>
      <vt:lpstr>Chart 45</vt:lpstr>
      <vt:lpstr>Chart 46</vt:lpstr>
      <vt:lpstr>Chart 47</vt:lpstr>
      <vt:lpstr>Chart 48</vt:lpstr>
      <vt:lpstr>Chart 49</vt:lpstr>
      <vt:lpstr>Chart 50</vt:lpstr>
      <vt:lpstr>Chart 51</vt:lpstr>
      <vt:lpstr>Chart 52</vt:lpstr>
      <vt:lpstr>Chart 53</vt:lpstr>
      <vt:lpstr>Chart 54</vt:lpstr>
      <vt:lpstr>Chart 55</vt:lpstr>
      <vt:lpstr>Chart 56</vt:lpstr>
      <vt:lpstr>Chart 57</vt:lpstr>
      <vt:lpstr>Chart 58</vt:lpstr>
      <vt:lpstr>Chart 59</vt:lpstr>
      <vt:lpstr>Chart 60</vt:lpstr>
    </vt:vector>
  </TitlesOfParts>
  <Company>WCIRB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Courtney Kezerian</dc:creator>
  <cp:lastModifiedBy>Tony Milano</cp:lastModifiedBy>
  <dcterms:created xsi:type="dcterms:W3CDTF">2017-07-24T21:07:57Z</dcterms:created>
  <dcterms:modified xsi:type="dcterms:W3CDTF">2022-07-15T17:44:31Z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9f8a7aa-03d8-4d7e-81ce-cbbd96e8ad1d_Enabled">
    <vt:lpwstr>true</vt:lpwstr>
  </property>
  <property fmtid="{D5CDD505-2E9C-101B-9397-08002B2CF9AE}" pid="3" name="MSIP_Label_39f8a7aa-03d8-4d7e-81ce-cbbd96e8ad1d_SetDate">
    <vt:lpwstr>2021-07-14T16:09:09Z</vt:lpwstr>
  </property>
  <property fmtid="{D5CDD505-2E9C-101B-9397-08002B2CF9AE}" pid="4" name="MSIP_Label_39f8a7aa-03d8-4d7e-81ce-cbbd96e8ad1d_Method">
    <vt:lpwstr>Standard</vt:lpwstr>
  </property>
  <property fmtid="{D5CDD505-2E9C-101B-9397-08002B2CF9AE}" pid="5" name="MSIP_Label_39f8a7aa-03d8-4d7e-81ce-cbbd96e8ad1d_Name">
    <vt:lpwstr>General</vt:lpwstr>
  </property>
  <property fmtid="{D5CDD505-2E9C-101B-9397-08002B2CF9AE}" pid="6" name="MSIP_Label_39f8a7aa-03d8-4d7e-81ce-cbbd96e8ad1d_SiteId">
    <vt:lpwstr>ee890d36-04de-4fa7-b4c3-bda5c1b65710</vt:lpwstr>
  </property>
  <property fmtid="{D5CDD505-2E9C-101B-9397-08002B2CF9AE}" pid="7" name="MSIP_Label_39f8a7aa-03d8-4d7e-81ce-cbbd96e8ad1d_ActionId">
    <vt:lpwstr>f92466af-26c4-4702-baac-13cdd52b0df1</vt:lpwstr>
  </property>
  <property fmtid="{D5CDD505-2E9C-101B-9397-08002B2CF9AE}" pid="8" name="MSIP_Label_39f8a7aa-03d8-4d7e-81ce-cbbd96e8ad1d_ContentBits">
    <vt:lpwstr>0</vt:lpwstr>
  </property>
</Properties>
</file>