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wcirbofca.sharepoint.com/sites/OutreachandCommunicationTeam/Shared Documents/General/4-External Communications/Reports/Claim Duration Study/"/>
    </mc:Choice>
  </mc:AlternateContent>
  <xr:revisionPtr revIDLastSave="0" documentId="8_{E7DC0940-7282-4850-929A-292B4F41AB7B}" xr6:coauthVersionLast="47" xr6:coauthVersionMax="47" xr10:uidLastSave="{00000000-0000-0000-0000-000000000000}"/>
  <bookViews>
    <workbookView xWindow="2688" yWindow="2688" windowWidth="17280" windowHeight="10044" xr2:uid="{3A6E08AB-D349-4D8E-A388-CE6E8B44298B}"/>
  </bookViews>
  <sheets>
    <sheet name="Notice" sheetId="12" r:id="rId1"/>
    <sheet name="California Comparisons" sheetId="3" r:id="rId2"/>
    <sheet name="PPD Claims" sheetId="4" r:id="rId3"/>
    <sheet name="CT Claims" sheetId="5" r:id="rId4"/>
    <sheet name="Medical-Legal" sheetId="6" r:id="rId5"/>
    <sheet name="Region" sheetId="7" r:id="rId6"/>
    <sheet name="Industry and Wage Level" sheetId="9" r:id="rId7"/>
    <sheet name="Treatment Characteristics" sheetId="10" r:id="rId8"/>
    <sheet name="Claim Severity" sheetId="11" r:id="rId9"/>
  </sheets>
  <definedNames>
    <definedName name="_xlnm.Print_Area" localSheetId="6">'Industry and Wage Level'!$A$1:$BN$45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5" i="7" l="1"/>
  <c r="AH5" i="7"/>
  <c r="AI5" i="7"/>
  <c r="AJ5" i="7"/>
  <c r="AK5" i="7"/>
  <c r="AL5" i="7"/>
  <c r="AG6" i="7"/>
  <c r="AH6" i="7"/>
  <c r="AI6" i="7"/>
  <c r="AJ6" i="7"/>
  <c r="AK6" i="7"/>
  <c r="AL6" i="7"/>
  <c r="AG7" i="7"/>
  <c r="AH7" i="7"/>
  <c r="AI7" i="7"/>
  <c r="AJ7" i="7"/>
  <c r="AK7" i="7"/>
  <c r="AL7" i="7"/>
  <c r="AG8" i="7"/>
  <c r="AH8" i="7"/>
  <c r="AI8" i="7"/>
  <c r="AJ8" i="7"/>
  <c r="AK8" i="7"/>
  <c r="AL8" i="7"/>
  <c r="AG9" i="7"/>
  <c r="AH9" i="7"/>
  <c r="AI9" i="7"/>
  <c r="AJ9" i="7"/>
  <c r="AK9" i="7"/>
  <c r="AL9" i="7"/>
  <c r="AG10" i="7"/>
  <c r="AH10" i="7"/>
  <c r="AI10" i="7"/>
  <c r="AJ10" i="7"/>
  <c r="AK10" i="7"/>
  <c r="AL10" i="7"/>
  <c r="AG11" i="7"/>
  <c r="AH11" i="7"/>
  <c r="AI11" i="7"/>
  <c r="AJ11" i="7"/>
  <c r="AK11" i="7"/>
  <c r="AL11" i="7"/>
  <c r="AG12" i="7"/>
  <c r="AH12" i="7"/>
  <c r="AI12" i="7"/>
  <c r="AJ12" i="7"/>
  <c r="AK12" i="7"/>
  <c r="AL12" i="7"/>
  <c r="AG13" i="7"/>
  <c r="AH13" i="7"/>
  <c r="AI13" i="7"/>
  <c r="AJ13" i="7"/>
  <c r="AK13" i="7"/>
  <c r="AL13" i="7"/>
  <c r="AG14" i="7"/>
  <c r="AH14" i="7"/>
  <c r="AI14" i="7"/>
  <c r="AJ14" i="7"/>
  <c r="AK14" i="7"/>
  <c r="AL14" i="7"/>
  <c r="AG15" i="7"/>
  <c r="AH15" i="7"/>
  <c r="AI15" i="7"/>
  <c r="AJ15" i="7"/>
  <c r="AK15" i="7"/>
  <c r="AL15" i="7"/>
  <c r="AG16" i="7"/>
  <c r="AH16" i="7"/>
  <c r="AI16" i="7"/>
  <c r="AJ16" i="7"/>
  <c r="AK16" i="7"/>
  <c r="AL16" i="7"/>
  <c r="AG17" i="7"/>
  <c r="AH17" i="7"/>
  <c r="AI17" i="7"/>
  <c r="AJ17" i="7"/>
  <c r="AK17" i="7"/>
  <c r="AL17" i="7"/>
  <c r="AG18" i="7"/>
  <c r="AH18" i="7"/>
  <c r="AI18" i="7"/>
  <c r="AJ18" i="7"/>
  <c r="AK18" i="7"/>
  <c r="AL18" i="7"/>
  <c r="AG19" i="7"/>
  <c r="AH19" i="7"/>
  <c r="AI19" i="7"/>
  <c r="AJ19" i="7"/>
  <c r="AK19" i="7"/>
  <c r="AL19" i="7"/>
  <c r="AG20" i="7"/>
  <c r="AH20" i="7"/>
  <c r="AI20" i="7"/>
  <c r="AJ20" i="7"/>
  <c r="AK20" i="7"/>
  <c r="AL20" i="7"/>
  <c r="AG21" i="7"/>
  <c r="AH21" i="7"/>
  <c r="AI21" i="7"/>
  <c r="AJ21" i="7"/>
  <c r="AK21" i="7"/>
  <c r="AL21" i="7"/>
  <c r="AG22" i="7"/>
  <c r="AH22" i="7"/>
  <c r="AI22" i="7"/>
  <c r="AJ22" i="7"/>
  <c r="AK22" i="7"/>
  <c r="AL22" i="7"/>
  <c r="AG23" i="7"/>
  <c r="AH23" i="7"/>
  <c r="AI23" i="7"/>
  <c r="AJ23" i="7"/>
  <c r="AK23" i="7"/>
  <c r="AL23" i="7"/>
  <c r="AG24" i="7"/>
  <c r="AH24" i="7"/>
  <c r="AI24" i="7"/>
  <c r="AJ24" i="7"/>
  <c r="AK24" i="7"/>
  <c r="AL24" i="7"/>
  <c r="AF24" i="7"/>
  <c r="AF6" i="7"/>
  <c r="AF7" i="7"/>
  <c r="AF8" i="7"/>
  <c r="AF9" i="7"/>
  <c r="AF10" i="7"/>
  <c r="AF11" i="7"/>
  <c r="AF12" i="7"/>
  <c r="AF13" i="7"/>
  <c r="AF14" i="7"/>
  <c r="AF15" i="7"/>
  <c r="AF16" i="7"/>
  <c r="AF17" i="7"/>
  <c r="AF18" i="7"/>
  <c r="AF19" i="7"/>
  <c r="AF20" i="7"/>
  <c r="AF21" i="7"/>
  <c r="AF22" i="7"/>
  <c r="AF23" i="7"/>
  <c r="AF5" i="7"/>
  <c r="BP32" i="11"/>
  <c r="BP33" i="11" s="1"/>
  <c r="BP34" i="11" s="1"/>
  <c r="BP35" i="11" s="1"/>
  <c r="BP36" i="11" s="1"/>
  <c r="BP31" i="11"/>
  <c r="BJ31" i="11"/>
  <c r="BJ32" i="11" s="1"/>
  <c r="BJ33" i="11" s="1"/>
  <c r="BJ34" i="11" s="1"/>
  <c r="BJ35" i="11" s="1"/>
  <c r="BJ36" i="11" s="1"/>
  <c r="BP19" i="11"/>
  <c r="BP20" i="11" s="1"/>
  <c r="BP21" i="11" s="1"/>
  <c r="BP22" i="11" s="1"/>
  <c r="BP23" i="11" s="1"/>
  <c r="BP24" i="11" s="1"/>
  <c r="BJ19" i="11"/>
  <c r="BJ20" i="11" s="1"/>
  <c r="BJ21" i="11" s="1"/>
  <c r="BJ22" i="11" s="1"/>
  <c r="BJ23" i="11" s="1"/>
  <c r="BJ24" i="11" s="1"/>
  <c r="BP8" i="11"/>
  <c r="BP9" i="11" s="1"/>
  <c r="BP10" i="11" s="1"/>
  <c r="BP11" i="11" s="1"/>
  <c r="BP12" i="11" s="1"/>
  <c r="BP7" i="11"/>
  <c r="BJ7" i="11"/>
  <c r="BJ8" i="11" s="1"/>
  <c r="BJ9" i="11" s="1"/>
  <c r="BJ10" i="11" s="1"/>
  <c r="BJ11" i="11" s="1"/>
  <c r="BJ12" i="11" s="1"/>
  <c r="BA31" i="11"/>
  <c r="BA32" i="11" s="1"/>
  <c r="BA33" i="11" s="1"/>
  <c r="BA34" i="11" s="1"/>
  <c r="BA35" i="11" s="1"/>
  <c r="BA36" i="11" s="1"/>
  <c r="AU31" i="11"/>
  <c r="AU32" i="11" s="1"/>
  <c r="AU33" i="11" s="1"/>
  <c r="AU34" i="11" s="1"/>
  <c r="AU35" i="11" s="1"/>
  <c r="AU36" i="11" s="1"/>
  <c r="BA21" i="11"/>
  <c r="BA22" i="11" s="1"/>
  <c r="BA23" i="11" s="1"/>
  <c r="BA24" i="11" s="1"/>
  <c r="BA20" i="11"/>
  <c r="BA19" i="11"/>
  <c r="AU19" i="11"/>
  <c r="AU20" i="11" s="1"/>
  <c r="AU21" i="11" s="1"/>
  <c r="AU22" i="11" s="1"/>
  <c r="AU23" i="11" s="1"/>
  <c r="AU24" i="11" s="1"/>
  <c r="BA7" i="11"/>
  <c r="BA8" i="11" s="1"/>
  <c r="BA9" i="11" s="1"/>
  <c r="BA10" i="11" s="1"/>
  <c r="BA11" i="11" s="1"/>
  <c r="BA12" i="11" s="1"/>
  <c r="AU7" i="11"/>
  <c r="AU8" i="11" s="1"/>
  <c r="AU9" i="11" s="1"/>
  <c r="AU10" i="11" s="1"/>
  <c r="AU11" i="11" s="1"/>
  <c r="AU12" i="11" s="1"/>
  <c r="AF32" i="11"/>
  <c r="AF33" i="11" s="1"/>
  <c r="AF34" i="11" s="1"/>
  <c r="AF35" i="11" s="1"/>
  <c r="AF36" i="11" s="1"/>
  <c r="AL31" i="11"/>
  <c r="AL32" i="11" s="1"/>
  <c r="AL33" i="11" s="1"/>
  <c r="AL34" i="11" s="1"/>
  <c r="AL35" i="11" s="1"/>
  <c r="AL36" i="11" s="1"/>
  <c r="AF31" i="11"/>
  <c r="AL19" i="11"/>
  <c r="AL20" i="11" s="1"/>
  <c r="AL21" i="11" s="1"/>
  <c r="AL22" i="11" s="1"/>
  <c r="AL23" i="11" s="1"/>
  <c r="AL24" i="11" s="1"/>
  <c r="AF19" i="11"/>
  <c r="AF20" i="11" s="1"/>
  <c r="AF21" i="11" s="1"/>
  <c r="AF22" i="11" s="1"/>
  <c r="AF23" i="11" s="1"/>
  <c r="AF24" i="11" s="1"/>
  <c r="AF8" i="11"/>
  <c r="AF9" i="11" s="1"/>
  <c r="AF10" i="11" s="1"/>
  <c r="AF11" i="11" s="1"/>
  <c r="AF12" i="11" s="1"/>
  <c r="AL7" i="11"/>
  <c r="AL8" i="11" s="1"/>
  <c r="AL9" i="11" s="1"/>
  <c r="AL10" i="11" s="1"/>
  <c r="AL11" i="11" s="1"/>
  <c r="AL12" i="11" s="1"/>
  <c r="AF7" i="11"/>
  <c r="W31" i="11"/>
  <c r="W32" i="11" s="1"/>
  <c r="W33" i="11" s="1"/>
  <c r="W34" i="11" s="1"/>
  <c r="W35" i="11" s="1"/>
  <c r="W36" i="11" s="1"/>
  <c r="Q31" i="11"/>
  <c r="Q32" i="11" s="1"/>
  <c r="Q33" i="11" s="1"/>
  <c r="Q34" i="11" s="1"/>
  <c r="Q35" i="11" s="1"/>
  <c r="Q36" i="11" s="1"/>
  <c r="W19" i="11"/>
  <c r="W20" i="11" s="1"/>
  <c r="W21" i="11" s="1"/>
  <c r="W22" i="11" s="1"/>
  <c r="W23" i="11" s="1"/>
  <c r="W24" i="11" s="1"/>
  <c r="Q19" i="11"/>
  <c r="Q20" i="11" s="1"/>
  <c r="Q21" i="11" s="1"/>
  <c r="Q22" i="11" s="1"/>
  <c r="Q23" i="11" s="1"/>
  <c r="Q24" i="11" s="1"/>
  <c r="W7" i="11"/>
  <c r="W8" i="11" s="1"/>
  <c r="W9" i="11" s="1"/>
  <c r="W10" i="11" s="1"/>
  <c r="W11" i="11" s="1"/>
  <c r="W12" i="11" s="1"/>
  <c r="Q7" i="11"/>
  <c r="Q8" i="11" s="1"/>
  <c r="Q9" i="11" s="1"/>
  <c r="Q10" i="11" s="1"/>
  <c r="Q11" i="11" s="1"/>
  <c r="Q12" i="11" s="1"/>
  <c r="H31" i="11"/>
  <c r="H32" i="11" s="1"/>
  <c r="H33" i="11" s="1"/>
  <c r="H34" i="11" s="1"/>
  <c r="H35" i="11" s="1"/>
  <c r="H36" i="11" s="1"/>
  <c r="B31" i="11"/>
  <c r="B32" i="11" s="1"/>
  <c r="B33" i="11" s="1"/>
  <c r="B34" i="11" s="1"/>
  <c r="B35" i="11" s="1"/>
  <c r="B36" i="11" s="1"/>
  <c r="H19" i="11"/>
  <c r="H20" i="11" s="1"/>
  <c r="H21" i="11" s="1"/>
  <c r="H22" i="11" s="1"/>
  <c r="H23" i="11" s="1"/>
  <c r="H24" i="11" s="1"/>
  <c r="B19" i="11"/>
  <c r="B20" i="11" s="1"/>
  <c r="B21" i="11" s="1"/>
  <c r="B22" i="11" s="1"/>
  <c r="B23" i="11" s="1"/>
  <c r="B24" i="11" s="1"/>
  <c r="H7" i="11"/>
  <c r="H8" i="11" s="1"/>
  <c r="H9" i="11" s="1"/>
  <c r="H10" i="11" s="1"/>
  <c r="H11" i="11" s="1"/>
  <c r="H12" i="11" s="1"/>
  <c r="B7" i="11"/>
  <c r="B8" i="11" s="1"/>
  <c r="B9" i="11" s="1"/>
  <c r="B10" i="11" s="1"/>
  <c r="B11" i="11" s="1"/>
  <c r="B12" i="11" s="1"/>
  <c r="A24" i="7" l="1"/>
  <c r="A25" i="7" s="1"/>
  <c r="A26" i="7" s="1"/>
  <c r="A27" i="7" s="1"/>
  <c r="A28" i="7" s="1"/>
  <c r="A29" i="7" s="1"/>
  <c r="A30" i="7" s="1"/>
  <c r="A31" i="7" s="1"/>
  <c r="A32" i="7" s="1"/>
  <c r="A33" i="7" s="1"/>
  <c r="A7" i="7"/>
  <c r="A8" i="7" s="1"/>
  <c r="A9" i="7" s="1"/>
  <c r="A10" i="7" s="1"/>
  <c r="A11" i="7" s="1"/>
  <c r="A12" i="7" s="1"/>
  <c r="A13" i="7" s="1"/>
  <c r="A14" i="7" s="1"/>
  <c r="A15" i="7" s="1"/>
  <c r="A16" i="7" s="1"/>
  <c r="C52" i="4" l="1"/>
  <c r="Z17" i="4"/>
  <c r="Y17" i="4"/>
  <c r="X17" i="4"/>
  <c r="W17" i="4"/>
  <c r="V17" i="4"/>
  <c r="T17" i="4"/>
  <c r="S17" i="4"/>
  <c r="R17" i="4"/>
  <c r="Q17" i="4"/>
  <c r="P17" i="4"/>
  <c r="N17" i="4"/>
  <c r="M17" i="4"/>
  <c r="L17" i="4"/>
  <c r="K17" i="4"/>
  <c r="J17" i="4"/>
  <c r="U7" i="4"/>
  <c r="U8" i="4" s="1"/>
  <c r="U9" i="4" s="1"/>
  <c r="U10" i="4" s="1"/>
  <c r="U11" i="4" s="1"/>
  <c r="U12" i="4" s="1"/>
  <c r="U13" i="4" s="1"/>
  <c r="U14" i="4" s="1"/>
  <c r="U15" i="4" s="1"/>
  <c r="U16" i="4" s="1"/>
  <c r="O7" i="4"/>
  <c r="O8" i="4" s="1"/>
  <c r="O9" i="4" s="1"/>
  <c r="O10" i="4" s="1"/>
  <c r="O11" i="4" s="1"/>
  <c r="O12" i="4" s="1"/>
  <c r="O13" i="4" s="1"/>
  <c r="O14" i="4" s="1"/>
  <c r="O15" i="4" s="1"/>
  <c r="O16" i="4" s="1"/>
</calcChain>
</file>

<file path=xl/sharedStrings.xml><?xml version="1.0" encoding="utf-8"?>
<sst xmlns="http://schemas.openxmlformats.org/spreadsheetml/2006/main" count="1347" uniqueCount="314">
  <si>
    <t>Claim Duration - Interstate Comparisons</t>
  </si>
  <si>
    <t>California Indemnity Claim Closing Rates</t>
  </si>
  <si>
    <t>State</t>
  </si>
  <si>
    <t>Percent of Indemnity 
Claims Remaining Open 
at 60 Months</t>
  </si>
  <si>
    <t>Percent of Indemnity 
Claims Remaining Open 
at 48 Months</t>
  </si>
  <si>
    <t>Percent of Indemnity 
Claims Remaining Open 
at 36 Months</t>
  </si>
  <si>
    <t>Percent of Indemnity 
Claims Remaining Open 
at 24 Months</t>
  </si>
  <si>
    <t>Percent of Indemnity 
Claims Remaining Open 
at 12 Months</t>
  </si>
  <si>
    <t>Percent of Indemnity 
Claims Unreported 
at 12 Months</t>
  </si>
  <si>
    <t>Calendar Year</t>
  </si>
  <si>
    <t>Percent of Open 
Indemnity Claims 
Closed During Next Year</t>
  </si>
  <si>
    <t>California</t>
  </si>
  <si>
    <t>Arizona</t>
  </si>
  <si>
    <t>Colorado</t>
  </si>
  <si>
    <t>Florida</t>
  </si>
  <si>
    <t>Georgia</t>
  </si>
  <si>
    <t>Illinois</t>
  </si>
  <si>
    <t>Massachusetts</t>
  </si>
  <si>
    <t>Minnesota</t>
  </si>
  <si>
    <t>New Mexico</t>
  </si>
  <si>
    <t>Nevada</t>
  </si>
  <si>
    <t>Oregon</t>
  </si>
  <si>
    <t>Pennsylvania</t>
  </si>
  <si>
    <t>N/A</t>
  </si>
  <si>
    <t>Texas</t>
  </si>
  <si>
    <t>Utah</t>
  </si>
  <si>
    <t>Source:</t>
  </si>
  <si>
    <t>California figures are from WCIRB aggregate financial data calls. Individual state summaries were provided by NCCI, the Minnesota Workers’ Compensation Insurers Association, the Workers’ Compensation Rating and Inspection Bureau of Massachusetts, and the Pennsylvania Compensation Rating Bureau.</t>
  </si>
  <si>
    <t>2022 at 6 Months</t>
  </si>
  <si>
    <t>Source: WCIRB aggregate financial data</t>
  </si>
  <si>
    <t>Permanent Partial Disability Claims per 100,000 Employees</t>
  </si>
  <si>
    <t>Distribution and Closing Rate of Indemnity Claims by Injury Type by Report Level</t>
  </si>
  <si>
    <t>State Abbr.</t>
  </si>
  <si>
    <t>State Name</t>
  </si>
  <si>
    <t>Permanent Partial Claims 
per 100,000 Employees</t>
  </si>
  <si>
    <t>Share of 
Temporary-Only 
at 5th Report Level</t>
  </si>
  <si>
    <t>Share of 
Permanent-Partial 
at 5th Report Level</t>
  </si>
  <si>
    <t>Percent of Claims Closed by Report Level</t>
  </si>
  <si>
    <t>MI</t>
  </si>
  <si>
    <t>Michigan</t>
  </si>
  <si>
    <t>AY</t>
  </si>
  <si>
    <t>Injury Type</t>
  </si>
  <si>
    <t>2</t>
  </si>
  <si>
    <t>3</t>
  </si>
  <si>
    <t>4</t>
  </si>
  <si>
    <t>5</t>
  </si>
  <si>
    <t>1</t>
  </si>
  <si>
    <t>DC</t>
  </si>
  <si>
    <t>District of Columbia</t>
  </si>
  <si>
    <t>Indemnity Claims</t>
  </si>
  <si>
    <t>Temporary-Only</t>
  </si>
  <si>
    <t>PPD</t>
  </si>
  <si>
    <t>VA</t>
  </si>
  <si>
    <t>Virginia</t>
  </si>
  <si>
    <t>LA</t>
  </si>
  <si>
    <t>Louisiana</t>
  </si>
  <si>
    <t>AL</t>
  </si>
  <si>
    <t>Alabama</t>
  </si>
  <si>
    <t>MA</t>
  </si>
  <si>
    <t>MT</t>
  </si>
  <si>
    <t>Montana</t>
  </si>
  <si>
    <t>ME</t>
  </si>
  <si>
    <t>Maine</t>
  </si>
  <si>
    <t>AZ</t>
  </si>
  <si>
    <t>AR</t>
  </si>
  <si>
    <t>Arkansas</t>
  </si>
  <si>
    <t>UT</t>
  </si>
  <si>
    <t>NH</t>
  </si>
  <si>
    <t>New Hampshire</t>
  </si>
  <si>
    <t>TX</t>
  </si>
  <si>
    <t>5-Year Average</t>
  </si>
  <si>
    <t>GA</t>
  </si>
  <si>
    <t>KY</t>
  </si>
  <si>
    <t>Kentucky</t>
  </si>
  <si>
    <t>Temp-Only Share of 
Indemnity Claims</t>
  </si>
  <si>
    <t>2019-1st</t>
  </si>
  <si>
    <t>2018-2nd</t>
  </si>
  <si>
    <t>2017-3rd</t>
  </si>
  <si>
    <t>2016-4th</t>
  </si>
  <si>
    <t>2015-5th</t>
  </si>
  <si>
    <t>PPD Share of 
Indemnity Claims</t>
  </si>
  <si>
    <t>AK</t>
  </si>
  <si>
    <t>Alaska</t>
  </si>
  <si>
    <t>MS</t>
  </si>
  <si>
    <t>Mississippi</t>
  </si>
  <si>
    <t>IN</t>
  </si>
  <si>
    <t>Indiana</t>
  </si>
  <si>
    <t>TN</t>
  </si>
  <si>
    <t>Tennessee</t>
  </si>
  <si>
    <t xml:space="preserve">WCIRB unit statistical data. </t>
  </si>
  <si>
    <t>PA</t>
  </si>
  <si>
    <t>RI</t>
  </si>
  <si>
    <t>Rhode Island</t>
  </si>
  <si>
    <t>NM</t>
  </si>
  <si>
    <t>MD</t>
  </si>
  <si>
    <t>Maryland</t>
  </si>
  <si>
    <t>FL</t>
  </si>
  <si>
    <t>WV</t>
  </si>
  <si>
    <t>West Virginia</t>
  </si>
  <si>
    <t>MN</t>
  </si>
  <si>
    <t>NE</t>
  </si>
  <si>
    <t>Nebraska</t>
  </si>
  <si>
    <t>DE</t>
  </si>
  <si>
    <t>Delaware</t>
  </si>
  <si>
    <t>VT</t>
  </si>
  <si>
    <t>Vermont</t>
  </si>
  <si>
    <t>NC</t>
  </si>
  <si>
    <t>North Carolina</t>
  </si>
  <si>
    <t>CO</t>
  </si>
  <si>
    <t>HI</t>
  </si>
  <si>
    <t>Hawaii</t>
  </si>
  <si>
    <t>SD</t>
  </si>
  <si>
    <t>South Dakota</t>
  </si>
  <si>
    <t>KS</t>
  </si>
  <si>
    <t>Kansas</t>
  </si>
  <si>
    <t>ID</t>
  </si>
  <si>
    <t>Idaho</t>
  </si>
  <si>
    <t>NJ</t>
  </si>
  <si>
    <t>New Jersey</t>
  </si>
  <si>
    <t>CT</t>
  </si>
  <si>
    <t>Connecticut</t>
  </si>
  <si>
    <t>SC</t>
  </si>
  <si>
    <t>South Carolina</t>
  </si>
  <si>
    <t>NY</t>
  </si>
  <si>
    <t>New York</t>
  </si>
  <si>
    <t>IL</t>
  </si>
  <si>
    <t>NV</t>
  </si>
  <si>
    <t>IA</t>
  </si>
  <si>
    <t>Iowa</t>
  </si>
  <si>
    <t>OR</t>
  </si>
  <si>
    <t>OK</t>
  </si>
  <si>
    <t>Oklahoma</t>
  </si>
  <si>
    <t>WI</t>
  </si>
  <si>
    <t>Wisconsin</t>
  </si>
  <si>
    <t>MO</t>
  </si>
  <si>
    <t>Missouri</t>
  </si>
  <si>
    <t>CA</t>
  </si>
  <si>
    <t>Median State</t>
  </si>
  <si>
    <t>WCIRB unit statistical data and 2022 NCCI Annual Statistical Bulletin for policy year 2018 at 1st report level.</t>
  </si>
  <si>
    <t>Percent of Indemnity Claims Closed by Accident Year and Report Level</t>
  </si>
  <si>
    <t>Cumulative Injury Claims per 100 Indemnity Claims for Accident Year at 1st Report Level</t>
  </si>
  <si>
    <t>Cumulative Injury*</t>
  </si>
  <si>
    <t>Non-Cumulative Injury</t>
  </si>
  <si>
    <t>AY/RL</t>
  </si>
  <si>
    <t>Accident Year</t>
  </si>
  <si>
    <t>Region</t>
  </si>
  <si>
    <t>Bay Area</t>
  </si>
  <si>
    <t>Los Angeles/LA Basin</t>
  </si>
  <si>
    <t>San Diego</t>
  </si>
  <si>
    <t>All Other</t>
  </si>
  <si>
    <t>All Regions</t>
  </si>
  <si>
    <t/>
  </si>
  <si>
    <t>Notes:</t>
  </si>
  <si>
    <t>*Cumulative Injury includes both cumulative injury and occupational disease.</t>
  </si>
  <si>
    <t xml:space="preserve"> Settlement rates are based on claim counts developed to 5th report.</t>
  </si>
  <si>
    <t xml:space="preserve"> Source: WCIRB Unit Statistical data</t>
  </si>
  <si>
    <t>Claim Closing Rates by Medical-Legal Status: Permanent Partial Disability and Temporary-Only</t>
  </si>
  <si>
    <t>Claim Closing Rates by Medical-Legal Status: Permanent Partial Disability</t>
  </si>
  <si>
    <t>Claim Closing Rates by Medical-Legal Status: Temporary Disability Only</t>
  </si>
  <si>
    <t>PPD and Temporary-Only Claims
without Medical-Legal Services</t>
  </si>
  <si>
    <t>PPD Claims
without Medical-Legal Services</t>
  </si>
  <si>
    <t>Temporary-Only Claims
without Medical-Legal Services</t>
  </si>
  <si>
    <t>All PPD and Temporary-Only Claims</t>
  </si>
  <si>
    <t>All PPD Claims</t>
  </si>
  <si>
    <t>All Temporary-Only Claims</t>
  </si>
  <si>
    <t>3-Yr Wt. Avg.</t>
  </si>
  <si>
    <t>PPD and Temporary-Only Claims
with Medical-Legal Services</t>
  </si>
  <si>
    <t>PPD and Temporary-Only Claims
with One Medical-Legal Report</t>
  </si>
  <si>
    <t>PPD Claims
with Medical-Legal Services</t>
  </si>
  <si>
    <t>PPD Claims
with One Medical-Legal Report</t>
  </si>
  <si>
    <t>Temporary-Only Claims
with Medical-Legal Services</t>
  </si>
  <si>
    <t>Temporary-Only Claims
with One Medical-Legal Report</t>
  </si>
  <si>
    <t>PPD and Temporary-Only Claims
with Two Medical-Legal Reports</t>
  </si>
  <si>
    <t>PPD and Temporary-Only Claims
with Three Medical-Legal Reports</t>
  </si>
  <si>
    <t>PPD Claims
with Two Medical-Legal Reports</t>
  </si>
  <si>
    <t>PPD Claims
with Three Medical-Legal Reports</t>
  </si>
  <si>
    <t>Temporary-Only Claims
with Two Medical-Legal Reports</t>
  </si>
  <si>
    <t>Temporary-Only Claims
with Three Medical-Legal Reports</t>
  </si>
  <si>
    <t>PPD and Temporary-Only Claims
with Four or more Medical-Legal Reports</t>
  </si>
  <si>
    <t>PPD Claims
with Four or more Medical-Legal Reports</t>
  </si>
  <si>
    <t>Temporary-Only Claims
with Four or more Medical-Legal Reports</t>
  </si>
  <si>
    <t>Source: WCIRB unit statistical data and medical transaction data.</t>
  </si>
  <si>
    <t>Claim Closing Rate by Region</t>
  </si>
  <si>
    <t>Indemnity Claim Closing Rate at RL1 Relative to Statewide</t>
  </si>
  <si>
    <t>Closing Rate of Indemnity Claims</t>
  </si>
  <si>
    <t>Closing Rate of Indemnity Claims Relative to Statewide Average</t>
  </si>
  <si>
    <t>Region Name</t>
  </si>
  <si>
    <t>Yuba City / Redding / Far North</t>
  </si>
  <si>
    <t>Los Angeles Basin</t>
  </si>
  <si>
    <t>Other CA Regions</t>
  </si>
  <si>
    <t>Sonoma / Napa</t>
  </si>
  <si>
    <t>Sacramento</t>
  </si>
  <si>
    <t>Stockton / Modesto / Merced</t>
  </si>
  <si>
    <t>Fresno / Madera</t>
  </si>
  <si>
    <t>Peninsula / Silicon Valley</t>
  </si>
  <si>
    <t>Santa Cruz / Monterey / Salinas</t>
  </si>
  <si>
    <t>SLO / Santa Barbara</t>
  </si>
  <si>
    <t>Bakersfield</t>
  </si>
  <si>
    <t>Tulare / Inyo</t>
  </si>
  <si>
    <t>Ventura</t>
  </si>
  <si>
    <t>3-Yr Average</t>
  </si>
  <si>
    <t>Santa Monica / San Fernando Valley</t>
  </si>
  <si>
    <t>Share of Statewide Claims</t>
  </si>
  <si>
    <t>San Bernardino / West Riverside</t>
  </si>
  <si>
    <t>LA / Long Beach</t>
  </si>
  <si>
    <t>San Gabriel Valley / Pasadena</t>
  </si>
  <si>
    <t>Orange County</t>
  </si>
  <si>
    <t>Imperial / Riverside</t>
  </si>
  <si>
    <t>Total</t>
  </si>
  <si>
    <t>Statewide</t>
  </si>
  <si>
    <t>source:</t>
  </si>
  <si>
    <t>WCIRB Geocoded Data at 1st Report Level</t>
  </si>
  <si>
    <t>Source: WCIRB unit statistical data</t>
  </si>
  <si>
    <t>Indemnity Claim Closing Rates by Industry Sector</t>
  </si>
  <si>
    <t>Industry Employment Distribution</t>
  </si>
  <si>
    <t>Permanent Partial Disability Claim Closing Rates</t>
  </si>
  <si>
    <t>Temporary-Only Claim Closing Rates</t>
  </si>
  <si>
    <t>Share of Claims Closed by Report Level</t>
  </si>
  <si>
    <t>Group/Region</t>
  </si>
  <si>
    <t>National</t>
  </si>
  <si>
    <t>All Partial Disability Claims</t>
  </si>
  <si>
    <t>Average Weekly Wage $1 - $299</t>
  </si>
  <si>
    <t>Sector</t>
  </si>
  <si>
    <t>Group 1</t>
  </si>
  <si>
    <t>Wholesale</t>
  </si>
  <si>
    <t>Group 2</t>
  </si>
  <si>
    <t>Agriculture &amp; Mining</t>
  </si>
  <si>
    <t>Group 3</t>
  </si>
  <si>
    <t>Education &amp; Health</t>
  </si>
  <si>
    <t>Hospitality</t>
  </si>
  <si>
    <t>Source: Quarterly Census of Employment and Wages - Bureau of Labor Statistics (bls.gov), Includes the full market including self-insured employers. Clerical and outside sales are included in their underlying industries.</t>
  </si>
  <si>
    <t>Retail</t>
  </si>
  <si>
    <t>Transportation &amp; Warehousing</t>
  </si>
  <si>
    <t>Information</t>
  </si>
  <si>
    <t>Arts &amp; Entertainment</t>
  </si>
  <si>
    <t>Utilities &amp; Construction</t>
  </si>
  <si>
    <t>Real Estate</t>
  </si>
  <si>
    <t>Administrative</t>
  </si>
  <si>
    <t>Other</t>
  </si>
  <si>
    <t>Professional Services</t>
  </si>
  <si>
    <t>Average Weekly Wage $300 - $499</t>
  </si>
  <si>
    <t>Average Weekly Wage $500 - $699</t>
  </si>
  <si>
    <t>Manufacturing</t>
  </si>
  <si>
    <t>Outside Sales</t>
  </si>
  <si>
    <t>Clerical &amp; Public Admin</t>
  </si>
  <si>
    <t>Finance &amp; Insurance</t>
  </si>
  <si>
    <t>All Sectors</t>
  </si>
  <si>
    <t>Share of Indemnity Claims by Industry Sector</t>
  </si>
  <si>
    <t>Share of Indemnity Claims by Report Level</t>
  </si>
  <si>
    <t>Average Weekly Wage $700 - $999</t>
  </si>
  <si>
    <t>Average Weekly Wage $1000 or More</t>
  </si>
  <si>
    <t>Notes: Claims with no reported average weekly wage have been excluded.</t>
  </si>
  <si>
    <t>Notes: Sectors are divided into three groups based on claim closing rate at 1st report level, with each group having a similar share of indemnity claims.</t>
  </si>
  <si>
    <t>Source: WCIRB unit statistical data (USR)</t>
  </si>
  <si>
    <t>Source: WCIRB unit statistical data (USR) using the five most recent accident years at each report level</t>
  </si>
  <si>
    <t xml:space="preserve">Claim Closing Rates by Diagnostic Groups (Excluding Death &amp; MO) </t>
  </si>
  <si>
    <t>Share of Claims Closed for Accident Year 2014 by Report Level</t>
  </si>
  <si>
    <t>Share of Claims Closed for Accident Year 2016 by Report Level</t>
  </si>
  <si>
    <t>Share of Claims Closed for Accident Year 2018 by Report Level</t>
  </si>
  <si>
    <t>Diagnostic Group</t>
  </si>
  <si>
    <t>6</t>
  </si>
  <si>
    <t>% Share of Claim Counts</t>
  </si>
  <si>
    <t>Dislocation and sprain</t>
  </si>
  <si>
    <t>Soft tissue disorders (excl. LBP)</t>
  </si>
  <si>
    <t>Multiple injuries - Soft tissue disorders &amp; dislocation and sprain</t>
  </si>
  <si>
    <t>Minor wounds</t>
  </si>
  <si>
    <t>Other multiple injuries</t>
  </si>
  <si>
    <t>Other non-classified claims</t>
  </si>
  <si>
    <t>Fracture of upper extremity</t>
  </si>
  <si>
    <t>Unspecified injuries</t>
  </si>
  <si>
    <t>Low back pain (LBP)</t>
  </si>
  <si>
    <t>Fracture of lower extremity</t>
  </si>
  <si>
    <t>Hernia</t>
  </si>
  <si>
    <t>Mental &amp; behavioral disorders</t>
  </si>
  <si>
    <t>Multiple injuries - Soft tissue disorders &amp; diseases of the nervous system (incl. CTS)</t>
  </si>
  <si>
    <t>Multiple injuries - Soft tissue disorders &amp; Fracture</t>
  </si>
  <si>
    <t>Carpal Tunnel Syndrome (CTS)</t>
  </si>
  <si>
    <t>Other injuries, complications &amp; adverse effects</t>
  </si>
  <si>
    <t>Burns &amp; corrosions</t>
  </si>
  <si>
    <t>Diseases of the nervous system w/o CTS</t>
  </si>
  <si>
    <t>Diseases of the skin</t>
  </si>
  <si>
    <t>Crushing injuries</t>
  </si>
  <si>
    <t>Multiple injuries - Dislocation and sprain &amp; Fracture</t>
  </si>
  <si>
    <t>Fracture of ribs, sternum, spine &amp; pelvis</t>
  </si>
  <si>
    <t>Traumatic amputation</t>
  </si>
  <si>
    <t>Diseases of the eye</t>
  </si>
  <si>
    <t>Multiple injuries - Dislocation and sprain &amp; CTS</t>
  </si>
  <si>
    <t>Fracture of skull</t>
  </si>
  <si>
    <t>Other costly claims</t>
  </si>
  <si>
    <t>Injury of nerves (incl. spinal cord injury)</t>
  </si>
  <si>
    <t>Poisoning &amp; toxic effects</t>
  </si>
  <si>
    <t>Occupational exposure to risk factors</t>
  </si>
  <si>
    <t>Source: WCIRB unit statistical data and Medical Transaction Data</t>
  </si>
  <si>
    <t>Average Incurred Loss and Paid ALAE per Permanent-Partial Claim</t>
  </si>
  <si>
    <t>Average Incurred Indemnity per Claim - All Permanent Partial Disability Claims</t>
  </si>
  <si>
    <t>Average Incurred Indemnity per Claim - PPD Claims without Medical-Legal Services</t>
  </si>
  <si>
    <t>Average Incurred Indemnity per Claim - PPD Claims with Medical-Legal Services</t>
  </si>
  <si>
    <t>Average Incurred Indemnity per Claim - PPD Claims Involving CT Injury</t>
  </si>
  <si>
    <t>Average Incurred Indemnity per Claim - PPD Claims from Los Angeles Basin</t>
  </si>
  <si>
    <t>Status</t>
  </si>
  <si>
    <t>Closed</t>
  </si>
  <si>
    <t>Open</t>
  </si>
  <si>
    <t>3-Yr Avg</t>
  </si>
  <si>
    <t>Average Incurred Medical per Claim - All Permanent Partial Disability Claims</t>
  </si>
  <si>
    <t>Average Incurred Medical per Claim - PPD Claims without Medical-Legal Services</t>
  </si>
  <si>
    <t>Average Incurred Medical per Claim - PPD Claims with Medical-Legal Services</t>
  </si>
  <si>
    <t>Average Incurred Medical per Claim - PPD Claims Involving CT Injury</t>
  </si>
  <si>
    <t>Average Incurred Medical per Claim - PPD Claims from Los Angeles Basin</t>
  </si>
  <si>
    <t>Average Paid ALAE per Claim - All Permanent Partial Disability Claims</t>
  </si>
  <si>
    <t>Average Paid ALAE per Claim - PPD Claims without Medical-Legal Services</t>
  </si>
  <si>
    <t>Average Paid ALAE per Claim - PPD Claims with Medical-Legal Services</t>
  </si>
  <si>
    <t>Average Paid ALAE per Claim - PPD Claims Involving CT Injury</t>
  </si>
  <si>
    <t>Average Paid ALAE per Claim - PPD Claims from Los Angeles Basin</t>
  </si>
  <si>
    <t>WCIRB unit statistical data and medical transaction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</si>
</sst>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0.000"/>
  </numFmts>
  <fonts count="18" x14ac:knownFonts="1">
    <font>
      <sz val="11"/>
      <color theme="1"/>
      <name val="Calibri"/>
      <family val="2"/>
      <scheme val="minor"/>
    </font>
    <font>
      <sz val="11"/>
      <color theme="1"/>
      <name val="Calibri"/>
      <family val="2"/>
      <scheme val="minor"/>
    </font>
    <font>
      <sz val="10"/>
      <color indexed="8"/>
      <name val="Arial"/>
      <family val="2"/>
    </font>
    <font>
      <b/>
      <sz val="10"/>
      <name val="Arial"/>
      <family val="2"/>
    </font>
    <font>
      <sz val="10"/>
      <color theme="1"/>
      <name val="Arial"/>
      <family val="2"/>
    </font>
    <font>
      <b/>
      <sz val="10"/>
      <name val="Arial"/>
      <family val="2"/>
    </font>
    <font>
      <sz val="10"/>
      <name val="Arial"/>
      <family val="2"/>
    </font>
    <font>
      <sz val="10"/>
      <color theme="1"/>
      <name val="Tahoma"/>
      <family val="2"/>
    </font>
    <font>
      <sz val="10"/>
      <name val="Verdana"/>
      <family val="2"/>
    </font>
    <font>
      <sz val="10"/>
      <color rgb="FF000000"/>
      <name val="Arial"/>
      <family val="2"/>
    </font>
    <font>
      <b/>
      <sz val="10"/>
      <color theme="0"/>
      <name val="Arial"/>
      <family val="2"/>
    </font>
    <font>
      <b/>
      <sz val="10"/>
      <color theme="1"/>
      <name val="Arial"/>
      <family val="2"/>
    </font>
    <font>
      <b/>
      <sz val="10"/>
      <color rgb="FF000000"/>
      <name val="Arial"/>
      <family val="2"/>
    </font>
    <font>
      <sz val="11"/>
      <name val="Calibri"/>
      <family val="2"/>
      <scheme val="minor"/>
    </font>
    <font>
      <b/>
      <sz val="10"/>
      <color indexed="8"/>
      <name val="Arial"/>
      <family val="2"/>
    </font>
    <font>
      <sz val="10"/>
      <color rgb="FFFF0000"/>
      <name val="Arial"/>
      <family val="2"/>
    </font>
    <font>
      <sz val="10"/>
      <color theme="1"/>
      <name val="Arial"/>
    </font>
    <font>
      <sz val="8"/>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solid">
        <fgColor rgb="FFDAEFC3"/>
        <bgColor indexed="64"/>
      </patternFill>
    </fill>
    <fill>
      <patternFill patternType="solid">
        <fgColor rgb="FFFFF7E1"/>
        <bgColor indexed="64"/>
      </patternFill>
    </fill>
    <fill>
      <patternFill patternType="solid">
        <fgColor rgb="FFCDE1F3"/>
        <bgColor indexed="64"/>
      </patternFill>
    </fill>
    <fill>
      <patternFill patternType="solid">
        <fgColor rgb="FFBFBFBF"/>
        <bgColor rgb="FF000000"/>
      </patternFill>
    </fill>
    <fill>
      <patternFill patternType="solid">
        <fgColor rgb="FFDAEFC3"/>
        <bgColor rgb="FF000000"/>
      </patternFill>
    </fill>
    <fill>
      <patternFill patternType="solid">
        <fgColor rgb="FFFFF7E1"/>
        <bgColor rgb="FF000000"/>
      </patternFill>
    </fill>
    <fill>
      <patternFill patternType="solid">
        <fgColor rgb="FFCDE1F3"/>
        <bgColor rgb="FF000000"/>
      </patternFill>
    </fill>
    <fill>
      <patternFill patternType="solid">
        <fgColor theme="8" tint="0.79998168889431442"/>
        <bgColor indexed="64"/>
      </patternFill>
    </fill>
    <fill>
      <patternFill patternType="solid">
        <fgColor theme="0" tint="-0.34998626667073579"/>
        <bgColor indexed="64"/>
      </patternFill>
    </fill>
    <fill>
      <patternFill patternType="solid">
        <fgColor theme="4"/>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2"/>
        <bgColor indexed="64"/>
      </patternFill>
    </fill>
    <fill>
      <patternFill patternType="solid">
        <fgColor theme="5" tint="0.7999816888943144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style="thin">
        <color indexed="64"/>
      </top>
      <bottom/>
      <diagonal/>
    </border>
  </borders>
  <cellStyleXfs count="30">
    <xf numFmtId="0" fontId="0" fillId="0" borderId="0"/>
    <xf numFmtId="9" fontId="1" fillId="0" borderId="0" applyFont="0" applyFill="0" applyBorder="0" applyAlignment="0" applyProtection="0"/>
    <xf numFmtId="0" fontId="2" fillId="0" borderId="0"/>
    <xf numFmtId="0" fontId="5" fillId="0" borderId="0"/>
    <xf numFmtId="9" fontId="3" fillId="0" borderId="0" applyFont="0" applyFill="0" applyBorder="0" applyAlignment="0" applyProtection="0"/>
    <xf numFmtId="0" fontId="7" fillId="0" borderId="0"/>
    <xf numFmtId="0" fontId="4" fillId="0" borderId="0"/>
    <xf numFmtId="0" fontId="3" fillId="0" borderId="0"/>
    <xf numFmtId="9" fontId="3" fillId="0" borderId="0" applyFont="0" applyFill="0" applyBorder="0" applyAlignment="0" applyProtection="0"/>
    <xf numFmtId="0" fontId="1" fillId="0" borderId="0"/>
    <xf numFmtId="9" fontId="1" fillId="0" borderId="0" applyFont="0" applyFill="0" applyBorder="0" applyAlignment="0" applyProtection="0"/>
    <xf numFmtId="0" fontId="3" fillId="0" borderId="0"/>
    <xf numFmtId="9" fontId="3"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8" fillId="0" borderId="0"/>
    <xf numFmtId="43" fontId="6"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2" fillId="0" borderId="0"/>
  </cellStyleXfs>
  <cellXfs count="284">
    <xf numFmtId="0" fontId="0" fillId="0" borderId="0" xfId="0"/>
    <xf numFmtId="0" fontId="9" fillId="0" borderId="9" xfId="3" applyFont="1" applyBorder="1"/>
    <xf numFmtId="0" fontId="9" fillId="0" borderId="12" xfId="3" applyFont="1" applyBorder="1"/>
    <xf numFmtId="0" fontId="9" fillId="0" borderId="0" xfId="3" applyFont="1" applyAlignment="1">
      <alignment horizontal="center"/>
    </xf>
    <xf numFmtId="0" fontId="9" fillId="0" borderId="0" xfId="3" applyFont="1"/>
    <xf numFmtId="0" fontId="3" fillId="0" borderId="0" xfId="0" applyFont="1" applyAlignment="1">
      <alignment horizontal="center"/>
    </xf>
    <xf numFmtId="3" fontId="10" fillId="0" borderId="15" xfId="3" applyNumberFormat="1" applyFont="1" applyBorder="1" applyAlignment="1">
      <alignment horizontal="center" wrapText="1"/>
    </xf>
    <xf numFmtId="9" fontId="9" fillId="0" borderId="7" xfId="3" applyNumberFormat="1" applyFont="1" applyBorder="1" applyAlignment="1">
      <alignment horizontal="center"/>
    </xf>
    <xf numFmtId="9" fontId="9" fillId="0" borderId="11" xfId="3" applyNumberFormat="1" applyFont="1" applyBorder="1" applyAlignment="1">
      <alignment horizontal="center"/>
    </xf>
    <xf numFmtId="0" fontId="9" fillId="0" borderId="9" xfId="3" applyFont="1" applyBorder="1" applyAlignment="1">
      <alignment horizontal="right" indent="10"/>
    </xf>
    <xf numFmtId="0" fontId="9" fillId="0" borderId="12" xfId="3" applyFont="1" applyBorder="1" applyAlignment="1">
      <alignment horizontal="right" indent="10"/>
    </xf>
    <xf numFmtId="0" fontId="10" fillId="0" borderId="15" xfId="2" applyFont="1" applyBorder="1" applyAlignment="1">
      <alignment horizontal="center" vertical="center"/>
    </xf>
    <xf numFmtId="0" fontId="0" fillId="11" borderId="0" xfId="0" applyFill="1"/>
    <xf numFmtId="0" fontId="6" fillId="0" borderId="0" xfId="0" applyFont="1"/>
    <xf numFmtId="0" fontId="6" fillId="0" borderId="2"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4" fillId="0" borderId="7" xfId="6" applyBorder="1"/>
    <xf numFmtId="0" fontId="6" fillId="0" borderId="10" xfId="0" applyFont="1" applyBorder="1" applyAlignment="1">
      <alignment horizontal="center"/>
    </xf>
    <xf numFmtId="164" fontId="6" fillId="0" borderId="0" xfId="0" applyNumberFormat="1" applyFont="1" applyAlignment="1">
      <alignment horizontal="center"/>
    </xf>
    <xf numFmtId="164" fontId="6" fillId="0" borderId="12" xfId="0" applyNumberFormat="1" applyFont="1" applyBorder="1" applyAlignment="1">
      <alignment horizontal="center"/>
    </xf>
    <xf numFmtId="0" fontId="4" fillId="0" borderId="14" xfId="6" applyBorder="1"/>
    <xf numFmtId="0" fontId="4" fillId="0" borderId="14" xfId="6" applyBorder="1" applyAlignment="1">
      <alignment horizontal="center"/>
    </xf>
    <xf numFmtId="0" fontId="4" fillId="0" borderId="1" xfId="6" applyBorder="1" applyAlignment="1">
      <alignment horizontal="center"/>
    </xf>
    <xf numFmtId="0" fontId="4" fillId="0" borderId="15" xfId="6" applyBorder="1" applyAlignment="1">
      <alignment horizontal="center"/>
    </xf>
    <xf numFmtId="0" fontId="4" fillId="0" borderId="11" xfId="6" applyBorder="1"/>
    <xf numFmtId="1" fontId="4" fillId="0" borderId="7" xfId="6" applyNumberFormat="1" applyBorder="1" applyAlignment="1">
      <alignment horizontal="center"/>
    </xf>
    <xf numFmtId="1" fontId="4" fillId="0" borderId="0" xfId="6" applyNumberFormat="1" applyAlignment="1">
      <alignment horizontal="center"/>
    </xf>
    <xf numFmtId="1" fontId="4" fillId="0" borderId="11" xfId="6" applyNumberFormat="1" applyBorder="1" applyAlignment="1">
      <alignment horizontal="center"/>
    </xf>
    <xf numFmtId="0" fontId="6" fillId="0" borderId="11" xfId="6" applyFont="1" applyBorder="1"/>
    <xf numFmtId="1" fontId="4" fillId="0" borderId="14" xfId="6" applyNumberFormat="1" applyBorder="1" applyAlignment="1">
      <alignment horizontal="center"/>
    </xf>
    <xf numFmtId="1" fontId="4" fillId="0" borderId="1" xfId="6" applyNumberFormat="1" applyBorder="1" applyAlignment="1">
      <alignment horizontal="center"/>
    </xf>
    <xf numFmtId="0" fontId="6" fillId="0" borderId="13" xfId="0" applyFont="1" applyBorder="1" applyAlignment="1">
      <alignment horizontal="center"/>
    </xf>
    <xf numFmtId="164" fontId="6" fillId="0" borderId="1" xfId="0" applyNumberFormat="1" applyFont="1" applyBorder="1" applyAlignment="1">
      <alignment horizontal="center"/>
    </xf>
    <xf numFmtId="164" fontId="6" fillId="0" borderId="15" xfId="0" applyNumberFormat="1" applyFont="1" applyBorder="1" applyAlignment="1">
      <alignment horizontal="center"/>
    </xf>
    <xf numFmtId="1" fontId="6" fillId="0" borderId="12" xfId="6" applyNumberFormat="1" applyFont="1" applyBorder="1" applyAlignment="1">
      <alignment horizontal="center"/>
    </xf>
    <xf numFmtId="1" fontId="6" fillId="0" borderId="15" xfId="6" applyNumberFormat="1" applyFont="1" applyBorder="1" applyAlignment="1">
      <alignment horizontal="center"/>
    </xf>
    <xf numFmtId="0" fontId="4" fillId="0" borderId="12" xfId="0" applyFont="1" applyBorder="1" applyAlignment="1">
      <alignment horizontal="center"/>
    </xf>
    <xf numFmtId="0" fontId="11" fillId="0" borderId="0" xfId="0" applyFont="1" applyAlignment="1">
      <alignment horizontal="centerContinuous"/>
    </xf>
    <xf numFmtId="0" fontId="4" fillId="0" borderId="0" xfId="0" applyFont="1"/>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4" fillId="0" borderId="0" xfId="0" applyFont="1" applyAlignment="1">
      <alignment vertical="center"/>
    </xf>
    <xf numFmtId="0" fontId="11" fillId="0" borderId="1" xfId="0" applyFont="1" applyBorder="1" applyAlignment="1">
      <alignment horizontal="center" vertical="center"/>
    </xf>
    <xf numFmtId="164" fontId="4" fillId="0" borderId="0" xfId="0" applyNumberFormat="1" applyFont="1" applyAlignment="1">
      <alignment horizontal="right" indent="6"/>
    </xf>
    <xf numFmtId="1" fontId="4" fillId="0" borderId="0" xfId="0" applyNumberFormat="1" applyFont="1" applyAlignment="1">
      <alignment horizontal="center"/>
    </xf>
    <xf numFmtId="9" fontId="4" fillId="0" borderId="11" xfId="0" applyNumberFormat="1" applyFont="1" applyBorder="1" applyAlignment="1">
      <alignment horizontal="center"/>
    </xf>
    <xf numFmtId="164" fontId="4" fillId="0" borderId="11" xfId="0" applyNumberFormat="1" applyFont="1" applyBorder="1" applyAlignment="1">
      <alignment horizontal="right" indent="6"/>
    </xf>
    <xf numFmtId="0" fontId="4" fillId="0" borderId="0" xfId="0" applyFont="1" applyAlignment="1">
      <alignment horizontal="right" vertical="top"/>
    </xf>
    <xf numFmtId="0" fontId="4" fillId="0" borderId="0" xfId="0" applyFont="1" applyAlignment="1">
      <alignment horizontal="center" wrapText="1"/>
    </xf>
    <xf numFmtId="0" fontId="9" fillId="0" borderId="8" xfId="3" applyFont="1" applyBorder="1" applyAlignment="1">
      <alignment horizontal="left" indent="1"/>
    </xf>
    <xf numFmtId="0" fontId="9" fillId="0" borderId="0" xfId="3" applyFont="1" applyAlignment="1">
      <alignment horizontal="left" indent="1"/>
    </xf>
    <xf numFmtId="9" fontId="12" fillId="0" borderId="3" xfId="3" applyNumberFormat="1" applyFont="1" applyBorder="1" applyAlignment="1">
      <alignment horizontal="center"/>
    </xf>
    <xf numFmtId="0" fontId="4" fillId="0" borderId="0" xfId="0" applyFont="1" applyAlignment="1">
      <alignment horizontal="centerContinuous"/>
    </xf>
    <xf numFmtId="0" fontId="4" fillId="0" borderId="15" xfId="0" applyFont="1" applyBorder="1"/>
    <xf numFmtId="0" fontId="11" fillId="0" borderId="14" xfId="0" applyFont="1" applyBorder="1" applyAlignment="1">
      <alignment horizontal="center" wrapText="1"/>
    </xf>
    <xf numFmtId="0" fontId="11" fillId="0" borderId="0" xfId="0" applyFont="1" applyAlignment="1">
      <alignment horizontal="left"/>
    </xf>
    <xf numFmtId="9" fontId="4" fillId="0" borderId="7" xfId="0" applyNumberFormat="1" applyFont="1" applyBorder="1" applyAlignment="1">
      <alignment horizontal="right" indent="5"/>
    </xf>
    <xf numFmtId="9" fontId="4" fillId="0" borderId="11" xfId="0" applyNumberFormat="1" applyFont="1" applyBorder="1" applyAlignment="1">
      <alignment horizontal="right" indent="5"/>
    </xf>
    <xf numFmtId="0" fontId="4" fillId="0" borderId="0" xfId="0" applyFont="1" applyAlignment="1">
      <alignment horizontal="right"/>
    </xf>
    <xf numFmtId="0" fontId="11" fillId="0" borderId="2" xfId="0" applyFont="1" applyBorder="1" applyAlignment="1">
      <alignment horizontal="right" indent="10"/>
    </xf>
    <xf numFmtId="9" fontId="11" fillId="0" borderId="2" xfId="0" applyNumberFormat="1" applyFont="1" applyBorder="1" applyAlignment="1">
      <alignment horizontal="right" indent="5"/>
    </xf>
    <xf numFmtId="0" fontId="4" fillId="0" borderId="0" xfId="0" applyFont="1" applyAlignment="1">
      <alignment horizontal="center"/>
    </xf>
    <xf numFmtId="164" fontId="6" fillId="0" borderId="7" xfId="0" applyNumberFormat="1" applyFont="1" applyBorder="1" applyAlignment="1">
      <alignment horizontal="center"/>
    </xf>
    <xf numFmtId="164" fontId="6" fillId="0" borderId="8" xfId="0" applyNumberFormat="1" applyFont="1" applyBorder="1" applyAlignment="1">
      <alignment horizontal="center"/>
    </xf>
    <xf numFmtId="164" fontId="6" fillId="0" borderId="9" xfId="0" applyNumberFormat="1" applyFont="1" applyBorder="1" applyAlignment="1">
      <alignment horizontal="center"/>
    </xf>
    <xf numFmtId="164" fontId="6" fillId="0" borderId="11" xfId="0" applyNumberFormat="1" applyFont="1" applyBorder="1" applyAlignment="1">
      <alignment horizontal="center"/>
    </xf>
    <xf numFmtId="0" fontId="3" fillId="0" borderId="14" xfId="0" applyFont="1" applyBorder="1"/>
    <xf numFmtId="0" fontId="3" fillId="0" borderId="15" xfId="0" applyFont="1" applyBorder="1"/>
    <xf numFmtId="0" fontId="3" fillId="0" borderId="1" xfId="0" applyFont="1" applyBorder="1"/>
    <xf numFmtId="0" fontId="6" fillId="0" borderId="11" xfId="0" applyFont="1" applyBorder="1"/>
    <xf numFmtId="0" fontId="10" fillId="0" borderId="1" xfId="3" applyFont="1" applyBorder="1" applyAlignment="1">
      <alignment horizontal="left" wrapText="1"/>
    </xf>
    <xf numFmtId="0" fontId="11" fillId="0" borderId="0" xfId="0" applyFont="1"/>
    <xf numFmtId="3" fontId="4" fillId="0" borderId="0" xfId="0" applyNumberFormat="1" applyFont="1" applyAlignment="1">
      <alignment horizontal="center"/>
    </xf>
    <xf numFmtId="0" fontId="11" fillId="0" borderId="0" xfId="0" applyFont="1" applyAlignment="1">
      <alignment horizontal="center"/>
    </xf>
    <xf numFmtId="3" fontId="4" fillId="0" borderId="12" xfId="0" applyNumberFormat="1" applyFont="1" applyBorder="1" applyAlignment="1">
      <alignment horizontal="center"/>
    </xf>
    <xf numFmtId="3" fontId="4" fillId="0" borderId="1" xfId="0" applyNumberFormat="1" applyFont="1" applyBorder="1" applyAlignment="1">
      <alignment horizontal="center"/>
    </xf>
    <xf numFmtId="3" fontId="4" fillId="0" borderId="15" xfId="0" applyNumberFormat="1" applyFont="1" applyBorder="1" applyAlignment="1">
      <alignment horizontal="center"/>
    </xf>
    <xf numFmtId="0" fontId="11" fillId="14" borderId="4" xfId="29" applyFont="1" applyFill="1" applyBorder="1" applyAlignment="1">
      <alignment horizontal="center"/>
    </xf>
    <xf numFmtId="0" fontId="11" fillId="14" borderId="5" xfId="29" applyFont="1" applyFill="1" applyBorder="1" applyAlignment="1">
      <alignment horizontal="center"/>
    </xf>
    <xf numFmtId="0" fontId="10" fillId="12" borderId="11" xfId="29" applyFont="1" applyFill="1" applyBorder="1" applyAlignment="1">
      <alignment horizontal="center"/>
    </xf>
    <xf numFmtId="0" fontId="10" fillId="12" borderId="3" xfId="29" applyFont="1" applyFill="1" applyBorder="1" applyAlignment="1">
      <alignment horizontal="center"/>
    </xf>
    <xf numFmtId="0" fontId="3" fillId="10" borderId="4" xfId="29" applyFont="1" applyFill="1" applyBorder="1" applyAlignment="1">
      <alignment horizontal="center"/>
    </xf>
    <xf numFmtId="0" fontId="11" fillId="14" borderId="2" xfId="29" applyFont="1" applyFill="1" applyBorder="1" applyAlignment="1">
      <alignment horizontal="center"/>
    </xf>
    <xf numFmtId="0" fontId="14" fillId="14" borderId="10" xfId="29" applyFont="1" applyFill="1" applyBorder="1" applyAlignment="1">
      <alignment horizontal="center"/>
    </xf>
    <xf numFmtId="0" fontId="11" fillId="14" borderId="13" xfId="0" applyFont="1" applyFill="1" applyBorder="1" applyAlignment="1">
      <alignment horizontal="center"/>
    </xf>
    <xf numFmtId="0" fontId="3" fillId="10" borderId="2" xfId="29" applyFont="1" applyFill="1" applyBorder="1" applyAlignment="1">
      <alignment horizontal="center"/>
    </xf>
    <xf numFmtId="0" fontId="3" fillId="10" borderId="10" xfId="29" applyFont="1" applyFill="1" applyBorder="1" applyAlignment="1">
      <alignment horizontal="center"/>
    </xf>
    <xf numFmtId="0" fontId="3" fillId="10" borderId="13" xfId="0" applyFont="1" applyFill="1" applyBorder="1" applyAlignment="1">
      <alignment horizontal="center"/>
    </xf>
    <xf numFmtId="0" fontId="10" fillId="12" borderId="14" xfId="0" applyFont="1" applyFill="1" applyBorder="1" applyAlignment="1">
      <alignment horizontal="right"/>
    </xf>
    <xf numFmtId="0" fontId="3" fillId="17" borderId="10" xfId="0" applyFont="1" applyFill="1" applyBorder="1"/>
    <xf numFmtId="0" fontId="3" fillId="17" borderId="10" xfId="0" applyFont="1" applyFill="1" applyBorder="1" applyAlignment="1">
      <alignment horizontal="center"/>
    </xf>
    <xf numFmtId="0" fontId="3" fillId="15" borderId="0" xfId="0" applyFont="1" applyFill="1" applyAlignment="1">
      <alignment horizontal="center"/>
    </xf>
    <xf numFmtId="164" fontId="4" fillId="0" borderId="11" xfId="0" applyNumberFormat="1" applyFont="1" applyBorder="1"/>
    <xf numFmtId="164" fontId="4" fillId="0" borderId="0" xfId="0" applyNumberFormat="1" applyFont="1"/>
    <xf numFmtId="164" fontId="4" fillId="0" borderId="12" xfId="0" applyNumberFormat="1" applyFont="1" applyBorder="1"/>
    <xf numFmtId="0" fontId="3" fillId="16" borderId="0" xfId="0" applyFont="1" applyFill="1" applyAlignment="1">
      <alignment horizontal="center"/>
    </xf>
    <xf numFmtId="0" fontId="3" fillId="17" borderId="13" xfId="0" applyFont="1" applyFill="1" applyBorder="1"/>
    <xf numFmtId="164" fontId="4" fillId="0" borderId="14" xfId="0" applyNumberFormat="1" applyFont="1" applyBorder="1"/>
    <xf numFmtId="164" fontId="4" fillId="0" borderId="1" xfId="0" applyNumberFormat="1" applyFont="1" applyBorder="1"/>
    <xf numFmtId="164" fontId="4" fillId="0" borderId="15" xfId="0" applyNumberFormat="1" applyFont="1" applyBorder="1"/>
    <xf numFmtId="0" fontId="6" fillId="13" borderId="6" xfId="29" applyFont="1" applyFill="1" applyBorder="1" applyAlignment="1">
      <alignment horizontal="center"/>
    </xf>
    <xf numFmtId="0" fontId="6" fillId="13" borderId="10" xfId="29" applyFont="1" applyFill="1" applyBorder="1" applyAlignment="1">
      <alignment horizontal="center"/>
    </xf>
    <xf numFmtId="0" fontId="6" fillId="13" borderId="10" xfId="0" applyFont="1" applyFill="1" applyBorder="1" applyAlignment="1">
      <alignment horizontal="center"/>
    </xf>
    <xf numFmtId="0" fontId="6" fillId="13" borderId="13" xfId="0" applyFont="1" applyFill="1" applyBorder="1"/>
    <xf numFmtId="0" fontId="6" fillId="16" borderId="6" xfId="29" applyFont="1" applyFill="1" applyBorder="1" applyAlignment="1">
      <alignment horizontal="center"/>
    </xf>
    <xf numFmtId="0" fontId="6" fillId="16" borderId="10" xfId="29" applyFont="1" applyFill="1" applyBorder="1" applyAlignment="1">
      <alignment horizontal="center"/>
    </xf>
    <xf numFmtId="0" fontId="6" fillId="16" borderId="10" xfId="0" applyFont="1" applyFill="1" applyBorder="1" applyAlignment="1">
      <alignment horizontal="center"/>
    </xf>
    <xf numFmtId="0" fontId="3" fillId="14" borderId="10" xfId="0" applyFont="1" applyFill="1" applyBorder="1" applyAlignment="1">
      <alignment horizontal="center"/>
    </xf>
    <xf numFmtId="0" fontId="3" fillId="14" borderId="13" xfId="0" applyFont="1" applyFill="1" applyBorder="1" applyAlignment="1">
      <alignment horizontal="center"/>
    </xf>
    <xf numFmtId="0" fontId="3" fillId="15" borderId="10" xfId="0" applyFont="1" applyFill="1" applyBorder="1" applyAlignment="1">
      <alignment horizontal="center"/>
    </xf>
    <xf numFmtId="0" fontId="3" fillId="15" borderId="13" xfId="0" applyFont="1" applyFill="1" applyBorder="1" applyAlignment="1">
      <alignment horizontal="center"/>
    </xf>
    <xf numFmtId="0" fontId="11" fillId="0" borderId="1" xfId="0" applyFont="1" applyBorder="1" applyAlignment="1">
      <alignment horizontal="center"/>
    </xf>
    <xf numFmtId="0" fontId="9" fillId="0" borderId="0" xfId="0" applyFont="1"/>
    <xf numFmtId="0" fontId="9" fillId="6" borderId="2" xfId="0" applyFont="1" applyFill="1" applyBorder="1" applyAlignment="1">
      <alignment horizontal="center"/>
    </xf>
    <xf numFmtId="0" fontId="9" fillId="6" borderId="4" xfId="0" applyFont="1" applyFill="1" applyBorder="1" applyAlignment="1">
      <alignment horizontal="center"/>
    </xf>
    <xf numFmtId="0" fontId="9" fillId="6" borderId="5" xfId="0" applyFont="1" applyFill="1" applyBorder="1" applyAlignment="1">
      <alignment horizontal="center"/>
    </xf>
    <xf numFmtId="0" fontId="4" fillId="3" borderId="6" xfId="0" applyFont="1" applyFill="1" applyBorder="1" applyAlignment="1">
      <alignment horizontal="right"/>
    </xf>
    <xf numFmtId="164" fontId="4" fillId="0" borderId="7" xfId="1" applyNumberFormat="1" applyFont="1" applyBorder="1"/>
    <xf numFmtId="164" fontId="4" fillId="0" borderId="8" xfId="1" applyNumberFormat="1" applyFont="1" applyBorder="1"/>
    <xf numFmtId="164" fontId="4" fillId="0" borderId="9" xfId="1" applyNumberFormat="1" applyFont="1" applyBorder="1"/>
    <xf numFmtId="0" fontId="9" fillId="7" borderId="10" xfId="0" applyFont="1" applyFill="1" applyBorder="1" applyAlignment="1">
      <alignment horizontal="right"/>
    </xf>
    <xf numFmtId="164" fontId="9" fillId="0" borderId="0" xfId="0" applyNumberFormat="1" applyFont="1"/>
    <xf numFmtId="164" fontId="9" fillId="0" borderId="12" xfId="0" applyNumberFormat="1" applyFont="1" applyBorder="1"/>
    <xf numFmtId="0" fontId="4" fillId="0" borderId="2"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3" borderId="10" xfId="0" applyFont="1" applyFill="1" applyBorder="1" applyAlignment="1">
      <alignment horizontal="right"/>
    </xf>
    <xf numFmtId="164" fontId="4" fillId="0" borderId="11" xfId="1" applyNumberFormat="1" applyFont="1" applyBorder="1"/>
    <xf numFmtId="164" fontId="4" fillId="0" borderId="0" xfId="1" applyNumberFormat="1" applyFont="1" applyBorder="1"/>
    <xf numFmtId="164" fontId="4" fillId="0" borderId="12" xfId="1" applyNumberFormat="1" applyFont="1" applyBorder="1"/>
    <xf numFmtId="0" fontId="9" fillId="8" borderId="10" xfId="0" applyFont="1" applyFill="1" applyBorder="1" applyAlignment="1">
      <alignment horizontal="right"/>
    </xf>
    <xf numFmtId="0" fontId="4" fillId="0" borderId="10" xfId="0" applyFont="1" applyBorder="1"/>
    <xf numFmtId="0" fontId="9" fillId="9" borderId="13" xfId="0" applyFont="1" applyFill="1" applyBorder="1" applyAlignment="1">
      <alignment horizontal="right"/>
    </xf>
    <xf numFmtId="164" fontId="9" fillId="0" borderId="1" xfId="0" applyNumberFormat="1" applyFont="1" applyBorder="1"/>
    <xf numFmtId="164" fontId="9" fillId="0" borderId="15" xfId="0" applyNumberFormat="1" applyFont="1" applyBorder="1"/>
    <xf numFmtId="0" fontId="4" fillId="3" borderId="13" xfId="0" applyFont="1" applyFill="1" applyBorder="1" applyAlignment="1">
      <alignment horizontal="right"/>
    </xf>
    <xf numFmtId="164" fontId="4" fillId="0" borderId="14" xfId="1" applyNumberFormat="1" applyFont="1" applyBorder="1"/>
    <xf numFmtId="164" fontId="4" fillId="0" borderId="1" xfId="1" applyNumberFormat="1" applyFont="1" applyBorder="1"/>
    <xf numFmtId="164" fontId="4" fillId="0" borderId="15" xfId="1" applyNumberFormat="1" applyFont="1" applyBorder="1"/>
    <xf numFmtId="0" fontId="4" fillId="4" borderId="6" xfId="0" applyFont="1" applyFill="1" applyBorder="1" applyAlignment="1">
      <alignment horizontal="right"/>
    </xf>
    <xf numFmtId="0" fontId="4" fillId="4" borderId="10" xfId="0" applyFont="1" applyFill="1" applyBorder="1" applyAlignment="1">
      <alignment horizontal="right"/>
    </xf>
    <xf numFmtId="0" fontId="4" fillId="4" borderId="13" xfId="0" applyFont="1" applyFill="1" applyBorder="1" applyAlignment="1">
      <alignment horizontal="right"/>
    </xf>
    <xf numFmtId="0" fontId="4" fillId="5" borderId="6" xfId="0" applyFont="1" applyFill="1" applyBorder="1" applyAlignment="1">
      <alignment horizontal="right"/>
    </xf>
    <xf numFmtId="0" fontId="4" fillId="5" borderId="10" xfId="0" applyFont="1" applyFill="1" applyBorder="1" applyAlignment="1">
      <alignment horizontal="right"/>
    </xf>
    <xf numFmtId="0" fontId="4" fillId="0" borderId="13" xfId="0" applyFont="1" applyBorder="1"/>
    <xf numFmtId="0" fontId="4" fillId="5" borderId="13" xfId="0" applyFont="1" applyFill="1" applyBorder="1" applyAlignment="1">
      <alignment horizontal="right"/>
    </xf>
    <xf numFmtId="0" fontId="4" fillId="2" borderId="2" xfId="0" applyFont="1" applyFill="1" applyBorder="1" applyAlignment="1">
      <alignment horizontal="right"/>
    </xf>
    <xf numFmtId="164" fontId="4" fillId="2" borderId="3" xfId="1" applyNumberFormat="1" applyFont="1" applyFill="1" applyBorder="1"/>
    <xf numFmtId="164" fontId="4" fillId="2" borderId="4" xfId="1" applyNumberFormat="1" applyFont="1" applyFill="1" applyBorder="1"/>
    <xf numFmtId="164" fontId="4" fillId="2" borderId="5" xfId="1" applyNumberFormat="1" applyFont="1" applyFill="1" applyBorder="1"/>
    <xf numFmtId="0" fontId="3" fillId="18" borderId="6" xfId="29" applyFont="1" applyFill="1" applyBorder="1" applyAlignment="1">
      <alignment horizontal="center"/>
    </xf>
    <xf numFmtId="0" fontId="3" fillId="18" borderId="10" xfId="29" applyFont="1" applyFill="1" applyBorder="1" applyAlignment="1">
      <alignment horizontal="center"/>
    </xf>
    <xf numFmtId="0" fontId="3" fillId="18" borderId="10" xfId="0" applyFont="1" applyFill="1" applyBorder="1" applyAlignment="1">
      <alignment horizontal="right" indent="1"/>
    </xf>
    <xf numFmtId="0" fontId="3" fillId="18" borderId="10" xfId="0" applyFont="1" applyFill="1" applyBorder="1" applyAlignment="1">
      <alignment horizontal="right"/>
    </xf>
    <xf numFmtId="0" fontId="3" fillId="18" borderId="13" xfId="0" applyFont="1" applyFill="1" applyBorder="1"/>
    <xf numFmtId="0" fontId="6" fillId="18" borderId="8" xfId="29" applyFont="1" applyFill="1" applyBorder="1" applyAlignment="1">
      <alignment horizontal="center"/>
    </xf>
    <xf numFmtId="0" fontId="6" fillId="18" borderId="0" xfId="29" applyFont="1" applyFill="1" applyAlignment="1">
      <alignment horizontal="center"/>
    </xf>
    <xf numFmtId="0" fontId="6" fillId="18" borderId="12" xfId="0" applyFont="1" applyFill="1" applyBorder="1" applyAlignment="1">
      <alignment horizontal="center"/>
    </xf>
    <xf numFmtId="0" fontId="6" fillId="18" borderId="15" xfId="0" applyFont="1" applyFill="1" applyBorder="1"/>
    <xf numFmtId="0" fontId="6" fillId="16" borderId="13" xfId="0" applyFont="1" applyFill="1" applyBorder="1"/>
    <xf numFmtId="0" fontId="10" fillId="0" borderId="0" xfId="0" applyFont="1" applyAlignment="1">
      <alignment horizontal="center"/>
    </xf>
    <xf numFmtId="164" fontId="4" fillId="0" borderId="0" xfId="0" applyNumberFormat="1" applyFont="1" applyAlignment="1">
      <alignment horizontal="right" indent="1"/>
    </xf>
    <xf numFmtId="166" fontId="4" fillId="0" borderId="0" xfId="0" applyNumberFormat="1" applyFont="1" applyAlignment="1">
      <alignment horizontal="right" indent="6"/>
    </xf>
    <xf numFmtId="164" fontId="4" fillId="0" borderId="0" xfId="0" applyNumberFormat="1" applyFont="1" applyAlignment="1">
      <alignment horizontal="center"/>
    </xf>
    <xf numFmtId="164" fontId="4" fillId="19" borderId="0" xfId="0" applyNumberFormat="1" applyFont="1" applyFill="1" applyAlignment="1">
      <alignment horizontal="center"/>
    </xf>
    <xf numFmtId="166" fontId="4" fillId="0" borderId="0" xfId="0" applyNumberFormat="1" applyFont="1" applyAlignment="1">
      <alignment horizontal="center"/>
    </xf>
    <xf numFmtId="166" fontId="4" fillId="19" borderId="0" xfId="0" applyNumberFormat="1" applyFont="1" applyFill="1" applyAlignment="1">
      <alignment horizontal="center"/>
    </xf>
    <xf numFmtId="164" fontId="11" fillId="0" borderId="0" xfId="0" applyNumberFormat="1" applyFont="1" applyAlignment="1">
      <alignment horizontal="center"/>
    </xf>
    <xf numFmtId="164" fontId="11" fillId="19" borderId="0" xfId="0" applyNumberFormat="1" applyFont="1" applyFill="1" applyAlignment="1">
      <alignment horizontal="center"/>
    </xf>
    <xf numFmtId="166" fontId="11" fillId="0" borderId="0" xfId="0" applyNumberFormat="1" applyFont="1" applyAlignment="1">
      <alignment horizontal="center"/>
    </xf>
    <xf numFmtId="166" fontId="11" fillId="19" borderId="0" xfId="0" applyNumberFormat="1" applyFont="1" applyFill="1" applyAlignment="1">
      <alignment horizontal="center"/>
    </xf>
    <xf numFmtId="0" fontId="10" fillId="12" borderId="1" xfId="0" applyFont="1" applyFill="1" applyBorder="1" applyAlignment="1">
      <alignment horizontal="center"/>
    </xf>
    <xf numFmtId="0" fontId="10" fillId="12" borderId="1" xfId="0" applyFont="1" applyFill="1" applyBorder="1"/>
    <xf numFmtId="0" fontId="10" fillId="12" borderId="0" xfId="0" applyFont="1" applyFill="1"/>
    <xf numFmtId="0" fontId="10" fillId="12" borderId="0" xfId="0" applyFont="1" applyFill="1" applyAlignment="1">
      <alignment horizontal="center"/>
    </xf>
    <xf numFmtId="165" fontId="10" fillId="12" borderId="0" xfId="0" applyNumberFormat="1" applyFont="1" applyFill="1" applyAlignment="1">
      <alignment horizontal="center"/>
    </xf>
    <xf numFmtId="0" fontId="3" fillId="0" borderId="0" xfId="0" applyFont="1"/>
    <xf numFmtId="164" fontId="4" fillId="0" borderId="0" xfId="1" applyNumberFormat="1" applyFont="1"/>
    <xf numFmtId="0" fontId="15" fillId="0" borderId="0" xfId="0" applyFont="1"/>
    <xf numFmtId="0" fontId="12" fillId="0" borderId="0" xfId="0" applyFont="1" applyAlignment="1">
      <alignment horizontal="center"/>
    </xf>
    <xf numFmtId="0" fontId="16" fillId="0" borderId="0" xfId="0" applyFont="1" applyAlignment="1">
      <alignment horizontal="left" wrapText="1"/>
    </xf>
    <xf numFmtId="0" fontId="11" fillId="0" borderId="9" xfId="0" applyFont="1" applyBorder="1" applyAlignment="1">
      <alignment horizontal="center"/>
    </xf>
    <xf numFmtId="164" fontId="11" fillId="0" borderId="0" xfId="0" applyNumberFormat="1" applyFont="1" applyAlignment="1">
      <alignment horizontal="right" indent="6"/>
    </xf>
    <xf numFmtId="164" fontId="11" fillId="0" borderId="7" xfId="0" applyNumberFormat="1" applyFont="1" applyBorder="1" applyAlignment="1">
      <alignment horizontal="right" indent="6"/>
    </xf>
    <xf numFmtId="0" fontId="12" fillId="0" borderId="1" xfId="3" applyFont="1" applyBorder="1" applyAlignment="1">
      <alignment horizontal="left" indent="1"/>
    </xf>
    <xf numFmtId="0" fontId="12" fillId="0" borderId="15" xfId="3" applyFont="1" applyBorder="1"/>
    <xf numFmtId="0" fontId="12" fillId="0" borderId="15" xfId="3" applyFont="1" applyBorder="1" applyAlignment="1">
      <alignment horizontal="right" indent="10"/>
    </xf>
    <xf numFmtId="9" fontId="12" fillId="0" borderId="11" xfId="3" applyNumberFormat="1" applyFont="1" applyBorder="1" applyAlignment="1">
      <alignment horizontal="center"/>
    </xf>
    <xf numFmtId="9" fontId="11" fillId="0" borderId="11" xfId="0" applyNumberFormat="1" applyFont="1" applyBorder="1" applyAlignment="1">
      <alignment horizontal="right" indent="5"/>
    </xf>
    <xf numFmtId="0" fontId="3" fillId="18" borderId="13" xfId="0" applyFont="1" applyFill="1" applyBorder="1" applyAlignment="1">
      <alignment horizontal="center"/>
    </xf>
    <xf numFmtId="0" fontId="3" fillId="18" borderId="1" xfId="0" applyFont="1" applyFill="1" applyBorder="1" applyAlignment="1">
      <alignment horizontal="center"/>
    </xf>
    <xf numFmtId="3" fontId="3" fillId="18" borderId="14" xfId="0" applyNumberFormat="1" applyFont="1" applyFill="1" applyBorder="1" applyAlignment="1">
      <alignment horizontal="center"/>
    </xf>
    <xf numFmtId="3" fontId="3" fillId="18" borderId="1" xfId="0" applyNumberFormat="1" applyFont="1" applyFill="1" applyBorder="1" applyAlignment="1">
      <alignment horizontal="center"/>
    </xf>
    <xf numFmtId="0" fontId="3" fillId="13" borderId="13" xfId="0" applyFont="1" applyFill="1" applyBorder="1" applyAlignment="1">
      <alignment horizontal="center"/>
    </xf>
    <xf numFmtId="3" fontId="3" fillId="13" borderId="14" xfId="0" applyNumberFormat="1" applyFont="1" applyFill="1" applyBorder="1" applyAlignment="1">
      <alignment horizontal="center"/>
    </xf>
    <xf numFmtId="3" fontId="3" fillId="13" borderId="1" xfId="0" applyNumberFormat="1" applyFont="1" applyFill="1" applyBorder="1" applyAlignment="1">
      <alignment horizontal="center"/>
    </xf>
    <xf numFmtId="3" fontId="3" fillId="13" borderId="15" xfId="0" applyNumberFormat="1" applyFont="1" applyFill="1" applyBorder="1" applyAlignment="1">
      <alignment horizontal="center"/>
    </xf>
    <xf numFmtId="0" fontId="3" fillId="16" borderId="1" xfId="0" applyFont="1" applyFill="1" applyBorder="1" applyAlignment="1">
      <alignment horizontal="center"/>
    </xf>
    <xf numFmtId="3" fontId="3" fillId="16" borderId="14" xfId="0" applyNumberFormat="1" applyFont="1" applyFill="1" applyBorder="1" applyAlignment="1">
      <alignment horizontal="center"/>
    </xf>
    <xf numFmtId="3" fontId="3" fillId="16" borderId="1" xfId="0" applyNumberFormat="1" applyFont="1" applyFill="1" applyBorder="1" applyAlignment="1">
      <alignment horizontal="center"/>
    </xf>
    <xf numFmtId="3" fontId="3" fillId="16" borderId="15" xfId="0" applyNumberFormat="1" applyFont="1" applyFill="1" applyBorder="1" applyAlignment="1">
      <alignment horizontal="center"/>
    </xf>
    <xf numFmtId="0" fontId="3" fillId="18" borderId="6" xfId="0" applyFont="1" applyFill="1" applyBorder="1" applyAlignment="1">
      <alignment horizontal="center"/>
    </xf>
    <xf numFmtId="0" fontId="3" fillId="18" borderId="8" xfId="0" applyFont="1" applyFill="1" applyBorder="1" applyAlignment="1">
      <alignment horizontal="center"/>
    </xf>
    <xf numFmtId="0" fontId="3" fillId="13" borderId="6" xfId="0" applyFont="1" applyFill="1" applyBorder="1" applyAlignment="1">
      <alignment horizontal="center"/>
    </xf>
    <xf numFmtId="0" fontId="3" fillId="16" borderId="8" xfId="0" applyFont="1" applyFill="1" applyBorder="1" applyAlignment="1">
      <alignment horizontal="center"/>
    </xf>
    <xf numFmtId="0" fontId="3" fillId="17" borderId="13" xfId="0" applyFont="1" applyFill="1" applyBorder="1" applyAlignment="1">
      <alignment horizontal="center"/>
    </xf>
    <xf numFmtId="0" fontId="3" fillId="15" borderId="1" xfId="0" applyFont="1" applyFill="1" applyBorder="1" applyAlignment="1">
      <alignment horizontal="center"/>
    </xf>
    <xf numFmtId="0" fontId="3" fillId="15" borderId="14" xfId="0" applyFont="1" applyFill="1" applyBorder="1" applyAlignment="1">
      <alignment horizontal="center"/>
    </xf>
    <xf numFmtId="0" fontId="3" fillId="15" borderId="15" xfId="0" applyFont="1" applyFill="1" applyBorder="1" applyAlignment="1">
      <alignment horizontal="center"/>
    </xf>
    <xf numFmtId="0" fontId="3" fillId="16" borderId="14" xfId="0" applyFont="1" applyFill="1" applyBorder="1" applyAlignment="1">
      <alignment horizontal="center"/>
    </xf>
    <xf numFmtId="0" fontId="3" fillId="16" borderId="15" xfId="0" applyFont="1" applyFill="1" applyBorder="1" applyAlignment="1">
      <alignment horizontal="center"/>
    </xf>
    <xf numFmtId="0" fontId="3" fillId="14" borderId="1" xfId="0" applyFont="1" applyFill="1" applyBorder="1" applyAlignment="1">
      <alignment horizontal="center"/>
    </xf>
    <xf numFmtId="0" fontId="3" fillId="14" borderId="15" xfId="0" applyFont="1" applyFill="1" applyBorder="1" applyAlignment="1">
      <alignment horizontal="center"/>
    </xf>
    <xf numFmtId="0" fontId="3" fillId="17" borderId="6" xfId="0" applyFont="1" applyFill="1" applyBorder="1" applyAlignment="1">
      <alignment horizontal="center"/>
    </xf>
    <xf numFmtId="0" fontId="3" fillId="15" borderId="8" xfId="0" applyFont="1" applyFill="1" applyBorder="1" applyAlignment="1">
      <alignment horizontal="center"/>
    </xf>
    <xf numFmtId="0" fontId="3" fillId="14" borderId="6" xfId="0" applyFont="1" applyFill="1" applyBorder="1" applyAlignment="1">
      <alignment horizontal="center"/>
    </xf>
    <xf numFmtId="0" fontId="3" fillId="15" borderId="6" xfId="0" applyFont="1" applyFill="1" applyBorder="1" applyAlignment="1">
      <alignment horizontal="center"/>
    </xf>
    <xf numFmtId="0" fontId="3" fillId="16" borderId="13" xfId="0" applyFont="1" applyFill="1" applyBorder="1" applyAlignment="1">
      <alignment horizontal="center"/>
    </xf>
    <xf numFmtId="0" fontId="4" fillId="2" borderId="13" xfId="0" applyFont="1" applyFill="1" applyBorder="1" applyAlignment="1">
      <alignment horizontal="center"/>
    </xf>
    <xf numFmtId="0" fontId="4" fillId="2" borderId="14" xfId="0" applyFont="1" applyFill="1" applyBorder="1" applyAlignment="1">
      <alignment horizontal="center"/>
    </xf>
    <xf numFmtId="0" fontId="4" fillId="2" borderId="1" xfId="0" applyFont="1" applyFill="1" applyBorder="1" applyAlignment="1">
      <alignment horizontal="center"/>
    </xf>
    <xf numFmtId="0" fontId="4" fillId="2" borderId="15" xfId="0" applyFont="1" applyFill="1" applyBorder="1" applyAlignment="1">
      <alignment horizontal="center"/>
    </xf>
    <xf numFmtId="0" fontId="4" fillId="2" borderId="6" xfId="0" applyFont="1" applyFill="1" applyBorder="1" applyAlignment="1">
      <alignment horizontal="center"/>
    </xf>
    <xf numFmtId="0" fontId="12" fillId="0" borderId="0" xfId="0" applyFont="1" applyAlignment="1">
      <alignment horizontal="left"/>
    </xf>
    <xf numFmtId="0" fontId="9" fillId="0" borderId="0" xfId="0" applyFont="1" applyAlignment="1">
      <alignment vertical="center"/>
    </xf>
    <xf numFmtId="0" fontId="12" fillId="0" borderId="15" xfId="0" applyFont="1" applyBorder="1" applyAlignment="1">
      <alignment horizontal="center"/>
    </xf>
    <xf numFmtId="0" fontId="12" fillId="0" borderId="1" xfId="0" applyFont="1" applyBorder="1" applyAlignment="1">
      <alignment horizontal="center"/>
    </xf>
    <xf numFmtId="0" fontId="12" fillId="0" borderId="14" xfId="0" applyFont="1" applyBorder="1" applyAlignment="1">
      <alignment horizontal="center" wrapText="1"/>
    </xf>
    <xf numFmtId="0" fontId="9" fillId="0" borderId="12" xfId="0" applyFont="1" applyBorder="1"/>
    <xf numFmtId="164" fontId="9" fillId="0" borderId="11" xfId="0" applyNumberFormat="1" applyFont="1" applyBorder="1" applyAlignment="1">
      <alignment horizontal="center"/>
    </xf>
    <xf numFmtId="164" fontId="9" fillId="0" borderId="0" xfId="0" applyNumberFormat="1" applyFont="1" applyAlignment="1">
      <alignment horizontal="center"/>
    </xf>
    <xf numFmtId="0" fontId="6" fillId="0" borderId="0" xfId="0" applyFont="1" applyAlignment="1">
      <alignment horizontal="center"/>
    </xf>
    <xf numFmtId="0" fontId="4" fillId="0" borderId="0" xfId="0" applyFont="1" applyAlignment="1">
      <alignment vertical="top" wrapText="1"/>
    </xf>
    <xf numFmtId="0" fontId="4" fillId="0" borderId="0" xfId="0" applyFont="1" applyAlignment="1">
      <alignment wrapText="1"/>
    </xf>
    <xf numFmtId="3" fontId="3" fillId="16" borderId="7" xfId="0" applyNumberFormat="1" applyFont="1" applyFill="1" applyBorder="1" applyAlignment="1">
      <alignment horizontal="center"/>
    </xf>
    <xf numFmtId="3" fontId="3" fillId="16" borderId="8" xfId="0" applyNumberFormat="1" applyFont="1" applyFill="1" applyBorder="1" applyAlignment="1">
      <alignment horizontal="center"/>
    </xf>
    <xf numFmtId="3" fontId="3" fillId="16" borderId="9" xfId="0" applyNumberFormat="1" applyFont="1" applyFill="1"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11" fillId="0" borderId="2" xfId="3" applyFont="1" applyBorder="1" applyAlignment="1">
      <alignment horizontal="left" indent="1"/>
    </xf>
    <xf numFmtId="0" fontId="4" fillId="0" borderId="2" xfId="0" applyFont="1" applyBorder="1" applyAlignment="1">
      <alignment horizontal="left" indent="1"/>
    </xf>
    <xf numFmtId="0" fontId="6" fillId="18" borderId="12" xfId="0" applyFont="1" applyFill="1" applyBorder="1" applyAlignment="1">
      <alignment horizontal="center" wrapText="1"/>
    </xf>
    <xf numFmtId="0" fontId="13" fillId="18" borderId="12" xfId="0" applyFont="1" applyFill="1" applyBorder="1" applyAlignment="1">
      <alignment horizontal="center"/>
    </xf>
    <xf numFmtId="0" fontId="6" fillId="13" borderId="10" xfId="0" applyFont="1" applyFill="1" applyBorder="1" applyAlignment="1">
      <alignment horizontal="center" wrapText="1"/>
    </xf>
    <xf numFmtId="0" fontId="13" fillId="13" borderId="10" xfId="0" applyFont="1" applyFill="1" applyBorder="1" applyAlignment="1">
      <alignment horizontal="center"/>
    </xf>
    <xf numFmtId="0" fontId="6" fillId="16" borderId="10" xfId="0" applyFont="1" applyFill="1" applyBorder="1" applyAlignment="1">
      <alignment horizontal="center" wrapText="1"/>
    </xf>
    <xf numFmtId="0" fontId="13" fillId="16" borderId="10" xfId="0" applyFont="1" applyFill="1" applyBorder="1" applyAlignment="1">
      <alignment horizontal="center"/>
    </xf>
    <xf numFmtId="3" fontId="3" fillId="18" borderId="7" xfId="0" applyNumberFormat="1" applyFont="1" applyFill="1" applyBorder="1" applyAlignment="1">
      <alignment horizontal="center"/>
    </xf>
    <xf numFmtId="3" fontId="3" fillId="18" borderId="8" xfId="0" applyNumberFormat="1" applyFont="1" applyFill="1" applyBorder="1" applyAlignment="1">
      <alignment horizontal="center"/>
    </xf>
    <xf numFmtId="3" fontId="3" fillId="18" borderId="9" xfId="0" applyNumberFormat="1" applyFont="1" applyFill="1" applyBorder="1" applyAlignment="1">
      <alignment horizontal="center"/>
    </xf>
    <xf numFmtId="3" fontId="3" fillId="13" borderId="7" xfId="0" applyNumberFormat="1" applyFont="1" applyFill="1" applyBorder="1" applyAlignment="1">
      <alignment horizontal="center"/>
    </xf>
    <xf numFmtId="3" fontId="3" fillId="13" borderId="8" xfId="0" applyNumberFormat="1" applyFont="1" applyFill="1" applyBorder="1" applyAlignment="1">
      <alignment horizontal="center"/>
    </xf>
    <xf numFmtId="3" fontId="3" fillId="13" borderId="9" xfId="0" applyNumberFormat="1" applyFont="1" applyFill="1" applyBorder="1" applyAlignment="1">
      <alignment horizontal="center"/>
    </xf>
    <xf numFmtId="0" fontId="4" fillId="0" borderId="7" xfId="6" applyBorder="1" applyAlignment="1">
      <alignment horizontal="center"/>
    </xf>
    <xf numFmtId="0" fontId="4" fillId="0" borderId="8" xfId="6" applyBorder="1" applyAlignment="1">
      <alignment horizontal="center"/>
    </xf>
    <xf numFmtId="0" fontId="4" fillId="0" borderId="9" xfId="6" applyBorder="1" applyAlignment="1">
      <alignment horizontal="center"/>
    </xf>
    <xf numFmtId="0" fontId="11" fillId="0" borderId="0" xfId="0" applyFont="1" applyAlignment="1">
      <alignment horizontal="center"/>
    </xf>
    <xf numFmtId="0" fontId="11" fillId="0" borderId="0" xfId="0" applyFont="1" applyAlignment="1">
      <alignment wrapText="1"/>
    </xf>
    <xf numFmtId="0" fontId="3" fillId="15" borderId="7" xfId="0" applyFont="1" applyFill="1" applyBorder="1" applyAlignment="1">
      <alignment horizontal="center"/>
    </xf>
    <xf numFmtId="0" fontId="3" fillId="15" borderId="8" xfId="0" applyFont="1" applyFill="1" applyBorder="1" applyAlignment="1">
      <alignment horizontal="center"/>
    </xf>
    <xf numFmtId="0" fontId="3" fillId="15" borderId="9" xfId="0" applyFont="1" applyFill="1" applyBorder="1" applyAlignment="1">
      <alignment horizontal="center"/>
    </xf>
    <xf numFmtId="0" fontId="3" fillId="14" borderId="7" xfId="0" applyFont="1" applyFill="1" applyBorder="1" applyAlignment="1">
      <alignment horizontal="center"/>
    </xf>
    <xf numFmtId="0" fontId="3" fillId="14" borderId="8" xfId="0" applyFont="1" applyFill="1" applyBorder="1" applyAlignment="1">
      <alignment horizontal="center"/>
    </xf>
    <xf numFmtId="0" fontId="3" fillId="14" borderId="9" xfId="0" applyFont="1" applyFill="1" applyBorder="1" applyAlignment="1">
      <alignment horizontal="center"/>
    </xf>
    <xf numFmtId="0" fontId="3" fillId="16" borderId="7" xfId="0" applyFont="1" applyFill="1" applyBorder="1" applyAlignment="1">
      <alignment horizontal="center"/>
    </xf>
    <xf numFmtId="0" fontId="3" fillId="16" borderId="8" xfId="0" applyFont="1" applyFill="1" applyBorder="1" applyAlignment="1">
      <alignment horizontal="center"/>
    </xf>
    <xf numFmtId="0" fontId="3" fillId="16" borderId="9" xfId="0" applyFont="1" applyFill="1" applyBorder="1" applyAlignment="1">
      <alignment horizontal="center"/>
    </xf>
    <xf numFmtId="0" fontId="16" fillId="0" borderId="0" xfId="0" applyFont="1" applyAlignment="1">
      <alignment horizontal="left" wrapText="1"/>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12" fillId="0" borderId="0" xfId="0" applyFont="1" applyAlignment="1">
      <alignment horizontal="center"/>
    </xf>
    <xf numFmtId="0" fontId="4" fillId="0" borderId="0" xfId="0" applyFont="1" applyAlignment="1">
      <alignment horizontal="left" wrapText="1"/>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12" fillId="0" borderId="0" xfId="0" applyFont="1" applyAlignment="1">
      <alignment horizontal="left"/>
    </xf>
    <xf numFmtId="0" fontId="12" fillId="6" borderId="7"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16" xfId="0" applyFont="1" applyFill="1" applyBorder="1" applyAlignment="1">
      <alignment horizontal="center" vertical="center"/>
    </xf>
    <xf numFmtId="0" fontId="0" fillId="0" borderId="0" xfId="0" applyAlignment="1">
      <alignment horizontal="center"/>
    </xf>
    <xf numFmtId="0" fontId="11" fillId="0" borderId="1" xfId="0" applyFont="1" applyBorder="1" applyAlignment="1">
      <alignment horizontal="center"/>
    </xf>
    <xf numFmtId="0" fontId="0" fillId="0" borderId="1" xfId="0" applyBorder="1" applyAlignment="1">
      <alignment horizontal="center"/>
    </xf>
  </cellXfs>
  <cellStyles count="30">
    <cellStyle name="Comma 2" xfId="18" xr:uid="{B4F92560-470E-4AC0-B850-0B6DA3140C5D}"/>
    <cellStyle name="Comma 3" xfId="23" xr:uid="{67D66E1F-CF34-4F37-9263-418FE9A0FA97}"/>
    <cellStyle name="Comma 4" xfId="27" xr:uid="{74BF468D-376A-458E-85F4-0CB6C2CA8DCD}"/>
    <cellStyle name="Comma 5" xfId="14" xr:uid="{53FFD2E5-71B7-496B-BBA8-9884AAD52B88}"/>
    <cellStyle name="Normal" xfId="0" builtinId="0"/>
    <cellStyle name="Normal 10" xfId="9" xr:uid="{65D3BCFC-5717-4637-A542-978A84C5834A}"/>
    <cellStyle name="Normal 11" xfId="3" xr:uid="{6424FA7A-E418-42EA-AB61-65DBFAB1F1EE}"/>
    <cellStyle name="Normal 2" xfId="6" xr:uid="{F0FC2D2C-E29D-4FD6-A820-6CBCF640994B}"/>
    <cellStyle name="Normal 2 2" xfId="25" xr:uid="{4E6E40C3-1931-4B13-9982-848B5D50F701}"/>
    <cellStyle name="Normal 2 3" xfId="21" xr:uid="{DCD9C21D-E1EB-4564-BDCE-2C7B2E56C96F}"/>
    <cellStyle name="Normal 2 4" xfId="16" xr:uid="{7905BB04-EB10-495C-90C5-B64E82A91E6E}"/>
    <cellStyle name="Normal 3" xfId="7" xr:uid="{3270D3B0-2AD6-42CC-B32C-D4CFA6AB8E48}"/>
    <cellStyle name="Normal 4" xfId="5" xr:uid="{99B18A74-B2FA-405C-9CCB-2DACB3754235}"/>
    <cellStyle name="Normal 5" xfId="11" xr:uid="{4DA70DC2-2CA1-4A7A-85DF-57B8FAAB00EB}"/>
    <cellStyle name="Normal 5 2" xfId="22" xr:uid="{C7834881-5A8A-4E95-A6C5-5A97DD427536}"/>
    <cellStyle name="Normal 6" xfId="26" xr:uid="{9D31988F-2929-40F2-BA7A-639D143D1E01}"/>
    <cellStyle name="Normal 7" xfId="19" xr:uid="{CDDDA289-7E68-4150-B627-1D86584A6D58}"/>
    <cellStyle name="Normal 8" xfId="17" xr:uid="{6B6FE682-8CA4-4421-9911-A3EDD182C3E6}"/>
    <cellStyle name="Normal 9" xfId="13" xr:uid="{2B259420-A83C-4499-8E70-A703B5B64CF6}"/>
    <cellStyle name="Normal_indemnity claims" xfId="29" xr:uid="{BABEB62C-6A58-4FC6-A3FC-1318A4D7E727}"/>
    <cellStyle name="Normal_Industrial Sector by AY" xfId="2" xr:uid="{CE942AD3-B110-4287-8379-13090F32008E}"/>
    <cellStyle name="Percent" xfId="1" builtinId="5"/>
    <cellStyle name="Percent 2" xfId="8" xr:uid="{2DDF7554-B08C-4DFD-83C1-381050344DD0}"/>
    <cellStyle name="Percent 3" xfId="12" xr:uid="{7D669249-A0BA-4D39-BDD9-9175BBA37FD6}"/>
    <cellStyle name="Percent 3 2" xfId="24" xr:uid="{B3E425CC-6F0D-4B2F-A2DD-75866EF239F2}"/>
    <cellStyle name="Percent 4" xfId="28" xr:uid="{16E04167-B60B-4A90-A59E-D9CE4AB8A5F8}"/>
    <cellStyle name="Percent 5" xfId="20" xr:uid="{8EA67730-D229-42FA-AFAA-6DA7092CDA1D}"/>
    <cellStyle name="Percent 6" xfId="15" xr:uid="{8CFDEF8F-D5F4-453A-8653-2BB7FACF3C72}"/>
    <cellStyle name="Percent 7" xfId="10" xr:uid="{EC5F78A6-BB6D-491D-8282-7784320A77A7}"/>
    <cellStyle name="Percent 8" xfId="4" xr:uid="{0E07E6DB-1505-4A02-B805-AA0FE0AFF188}"/>
  </cellStyles>
  <dxfs count="242">
    <dxf>
      <font>
        <b val="0"/>
        <i val="0"/>
        <strike val="0"/>
        <condense val="0"/>
        <extend val="0"/>
        <outline val="0"/>
        <shadow val="0"/>
        <u val="none"/>
        <vertAlign val="baseline"/>
        <sz val="10"/>
        <color rgb="FF000000"/>
        <name val="Arial"/>
        <family val="2"/>
        <scheme val="none"/>
      </font>
      <numFmt numFmtId="164" formatCode="0.0%"/>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0"/>
        <color rgb="FF000000"/>
        <name val="Arial"/>
        <family val="2"/>
        <scheme val="none"/>
      </font>
      <numFmt numFmtId="164" formatCode="0.0%"/>
    </dxf>
    <dxf>
      <font>
        <b val="0"/>
        <i val="0"/>
        <strike val="0"/>
        <condense val="0"/>
        <extend val="0"/>
        <outline val="0"/>
        <shadow val="0"/>
        <u val="none"/>
        <vertAlign val="baseline"/>
        <sz val="10"/>
        <color rgb="FF000000"/>
        <name val="Arial"/>
        <family val="2"/>
        <scheme val="none"/>
      </font>
      <numFmt numFmtId="164" formatCode="0.0%"/>
    </dxf>
    <dxf>
      <font>
        <b val="0"/>
        <i val="0"/>
        <strike val="0"/>
        <condense val="0"/>
        <extend val="0"/>
        <outline val="0"/>
        <shadow val="0"/>
        <u val="none"/>
        <vertAlign val="baseline"/>
        <sz val="10"/>
        <color rgb="FF000000"/>
        <name val="Arial"/>
        <family val="2"/>
        <scheme val="none"/>
      </font>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dxf>
    <dxf>
      <border outline="0">
        <bottom style="thin">
          <color indexed="64"/>
        </bottom>
      </border>
    </dxf>
    <dxf>
      <font>
        <b/>
        <i val="0"/>
        <strike val="0"/>
        <condense val="0"/>
        <extend val="0"/>
        <outline val="0"/>
        <shadow val="0"/>
        <u val="none"/>
        <vertAlign val="baseline"/>
        <sz val="10"/>
        <color rgb="FF000000"/>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64" formatCode="0.0%"/>
    </dxf>
    <dxf>
      <font>
        <b val="0"/>
        <i val="0"/>
        <strike val="0"/>
        <condense val="0"/>
        <extend val="0"/>
        <outline val="0"/>
        <shadow val="0"/>
        <u val="none"/>
        <vertAlign val="baseline"/>
        <sz val="10"/>
        <color rgb="FF000000"/>
        <name val="Arial"/>
        <family val="2"/>
        <scheme val="none"/>
      </font>
      <numFmt numFmtId="164" formatCode="0.0%"/>
    </dxf>
    <dxf>
      <font>
        <b val="0"/>
        <i val="0"/>
        <strike val="0"/>
        <condense val="0"/>
        <extend val="0"/>
        <outline val="0"/>
        <shadow val="0"/>
        <u val="none"/>
        <vertAlign val="baseline"/>
        <sz val="10"/>
        <color rgb="FF000000"/>
        <name val="Arial"/>
        <family val="2"/>
        <scheme val="none"/>
      </font>
      <numFmt numFmtId="164" formatCode="0.0%"/>
    </dxf>
    <dxf>
      <font>
        <b val="0"/>
        <i val="0"/>
        <strike val="0"/>
        <condense val="0"/>
        <extend val="0"/>
        <outline val="0"/>
        <shadow val="0"/>
        <u val="none"/>
        <vertAlign val="baseline"/>
        <sz val="10"/>
        <color rgb="FF000000"/>
        <name val="Arial"/>
        <family val="2"/>
        <scheme val="none"/>
      </font>
      <numFmt numFmtId="164" formatCode="0.0%"/>
    </dxf>
    <dxf>
      <font>
        <b val="0"/>
        <i val="0"/>
        <strike val="0"/>
        <condense val="0"/>
        <extend val="0"/>
        <outline val="0"/>
        <shadow val="0"/>
        <u val="none"/>
        <vertAlign val="baseline"/>
        <sz val="10"/>
        <color rgb="FF000000"/>
        <name val="Arial"/>
        <family val="2"/>
        <scheme val="none"/>
      </font>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Arial"/>
        <family val="2"/>
        <scheme val="none"/>
      </font>
    </dxf>
    <dxf>
      <border outline="0">
        <bottom style="thin">
          <color indexed="64"/>
        </bottom>
      </border>
    </dxf>
    <dxf>
      <font>
        <b/>
        <i val="0"/>
        <strike val="0"/>
        <condense val="0"/>
        <extend val="0"/>
        <outline val="0"/>
        <shadow val="0"/>
        <u val="none"/>
        <vertAlign val="baseline"/>
        <sz val="10"/>
        <color rgb="FF000000"/>
        <name val="Arial"/>
        <family val="2"/>
        <scheme val="none"/>
      </font>
      <alignment vertical="bottom" textRotation="0" indent="0" justifyLastLine="0" shrinkToFit="0" readingOrder="0"/>
    </dxf>
    <dxf>
      <font>
        <b val="0"/>
        <i val="0"/>
        <strike val="0"/>
        <condense val="0"/>
        <extend val="0"/>
        <outline val="0"/>
        <shadow val="0"/>
        <u val="none"/>
        <vertAlign val="baseline"/>
        <sz val="10"/>
        <color rgb="FF000000"/>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64" formatCode="0.0%"/>
    </dxf>
    <dxf>
      <font>
        <b val="0"/>
        <i val="0"/>
        <strike val="0"/>
        <condense val="0"/>
        <extend val="0"/>
        <outline val="0"/>
        <shadow val="0"/>
        <u val="none"/>
        <vertAlign val="baseline"/>
        <sz val="10"/>
        <color rgb="FF000000"/>
        <name val="Arial"/>
        <family val="2"/>
        <scheme val="none"/>
      </font>
      <numFmt numFmtId="164" formatCode="0.0%"/>
    </dxf>
    <dxf>
      <font>
        <b val="0"/>
        <i val="0"/>
        <strike val="0"/>
        <condense val="0"/>
        <extend val="0"/>
        <outline val="0"/>
        <shadow val="0"/>
        <u val="none"/>
        <vertAlign val="baseline"/>
        <sz val="10"/>
        <color rgb="FF000000"/>
        <name val="Arial"/>
        <family val="2"/>
        <scheme val="none"/>
      </font>
      <numFmt numFmtId="164" formatCode="0.0%"/>
    </dxf>
    <dxf>
      <font>
        <b val="0"/>
        <i val="0"/>
        <strike val="0"/>
        <condense val="0"/>
        <extend val="0"/>
        <outline val="0"/>
        <shadow val="0"/>
        <u val="none"/>
        <vertAlign val="baseline"/>
        <sz val="10"/>
        <color rgb="FF000000"/>
        <name val="Arial"/>
        <family val="2"/>
        <scheme val="none"/>
      </font>
      <numFmt numFmtId="164" formatCode="0.0%"/>
    </dxf>
    <dxf>
      <font>
        <b val="0"/>
        <i val="0"/>
        <strike val="0"/>
        <condense val="0"/>
        <extend val="0"/>
        <outline val="0"/>
        <shadow val="0"/>
        <u val="none"/>
        <vertAlign val="baseline"/>
        <sz val="10"/>
        <color rgb="FF000000"/>
        <name val="Arial"/>
        <family val="2"/>
        <scheme val="none"/>
      </font>
      <numFmt numFmtId="164" formatCode="0.0%"/>
    </dxf>
    <dxf>
      <font>
        <b val="0"/>
        <i val="0"/>
        <strike val="0"/>
        <condense val="0"/>
        <extend val="0"/>
        <outline val="0"/>
        <shadow val="0"/>
        <u val="none"/>
        <vertAlign val="baseline"/>
        <sz val="10"/>
        <color rgb="FF000000"/>
        <name val="Arial"/>
        <family val="2"/>
        <scheme val="none"/>
      </font>
      <numFmt numFmtId="164" formatCode="0.0%"/>
    </dxf>
    <dxf>
      <font>
        <b val="0"/>
        <i val="0"/>
        <strike val="0"/>
        <condense val="0"/>
        <extend val="0"/>
        <outline val="0"/>
        <shadow val="0"/>
        <u val="none"/>
        <vertAlign val="baseline"/>
        <sz val="10"/>
        <color rgb="FF000000"/>
        <name val="Arial"/>
        <family val="2"/>
        <scheme val="none"/>
      </font>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Arial"/>
        <family val="2"/>
        <scheme val="none"/>
      </font>
    </dxf>
    <dxf>
      <border outline="0">
        <bottom style="thin">
          <color indexed="64"/>
        </bottom>
      </border>
    </dxf>
    <dxf>
      <font>
        <b/>
        <i val="0"/>
        <strike val="0"/>
        <condense val="0"/>
        <extend val="0"/>
        <outline val="0"/>
        <shadow val="0"/>
        <u val="none"/>
        <vertAlign val="baseline"/>
        <sz val="10"/>
        <color rgb="FF000000"/>
        <name val="Arial"/>
        <family val="2"/>
        <scheme val="none"/>
      </font>
      <alignment vertical="bottom" textRotation="0" indent="0"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right" vertical="bottom" textRotation="0" wrapText="0" indent="1" justifyLastLine="0" shrinkToFit="0" readingOrder="0"/>
    </dxf>
    <dxf>
      <border outline="0">
        <bottom style="thin">
          <color theme="4" tint="0.39997558519241921"/>
        </bottom>
      </border>
    </dxf>
    <dxf>
      <font>
        <b/>
        <i val="0"/>
        <strike val="0"/>
        <condense val="0"/>
        <extend val="0"/>
        <outline val="0"/>
        <shadow val="0"/>
        <u val="none"/>
        <vertAlign val="baseline"/>
        <sz val="10"/>
        <color theme="1"/>
        <name val="Arial"/>
        <family val="2"/>
        <scheme val="none"/>
      </font>
      <fill>
        <patternFill patternType="none">
          <fgColor theme="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right" vertical="bottom" textRotation="0" wrapText="0" indent="1" justifyLastLine="0" shrinkToFit="0" readingOrder="0"/>
    </dxf>
    <dxf>
      <border outline="0">
        <bottom style="thin">
          <color theme="4" tint="0.39997558519241921"/>
        </bottom>
      </border>
    </dxf>
    <dxf>
      <font>
        <b/>
        <i val="0"/>
        <strike val="0"/>
        <condense val="0"/>
        <extend val="0"/>
        <outline val="0"/>
        <shadow val="0"/>
        <u val="none"/>
        <vertAlign val="baseline"/>
        <sz val="10"/>
        <color theme="1"/>
        <name val="Arial"/>
        <family val="2"/>
        <scheme val="none"/>
      </font>
      <fill>
        <patternFill patternType="none">
          <fgColor theme="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right" vertical="bottom" textRotation="0" wrapText="0" indent="1" justifyLastLine="0" shrinkToFit="0" readingOrder="0"/>
    </dxf>
    <dxf>
      <border outline="0">
        <bottom style="thin">
          <color theme="4" tint="0.39997558519241921"/>
        </bottom>
      </border>
    </dxf>
    <dxf>
      <font>
        <b/>
        <i val="0"/>
        <strike val="0"/>
        <condense val="0"/>
        <extend val="0"/>
        <outline val="0"/>
        <shadow val="0"/>
        <u val="none"/>
        <vertAlign val="baseline"/>
        <sz val="10"/>
        <color theme="1"/>
        <name val="Arial"/>
        <family val="2"/>
        <scheme val="none"/>
      </font>
      <fill>
        <patternFill patternType="none">
          <fgColor theme="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right" vertical="bottom" textRotation="0" wrapText="0" indent="1" justifyLastLine="0" shrinkToFit="0" readingOrder="0"/>
    </dxf>
    <dxf>
      <border outline="0">
        <bottom style="thin">
          <color theme="4" tint="0.39997558519241921"/>
        </bottom>
      </border>
    </dxf>
    <dxf>
      <font>
        <b/>
        <i val="0"/>
        <strike val="0"/>
        <condense val="0"/>
        <extend val="0"/>
        <outline val="0"/>
        <shadow val="0"/>
        <u val="none"/>
        <vertAlign val="baseline"/>
        <sz val="10"/>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right" vertical="bottom" textRotation="0" wrapText="0" indent="1" justifyLastLine="0" shrinkToFit="0" readingOrder="0"/>
    </dxf>
    <dxf>
      <border outline="0">
        <bottom style="thin">
          <color theme="4" tint="0.39997558519241921"/>
        </bottom>
      </border>
    </dxf>
    <dxf>
      <font>
        <b val="0"/>
        <i val="0"/>
        <strike val="0"/>
        <condense val="0"/>
        <extend val="0"/>
        <outline val="0"/>
        <shadow val="0"/>
        <u val="none"/>
        <vertAlign val="baseline"/>
        <sz val="10"/>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i val="0"/>
        <strike val="0"/>
        <condense val="0"/>
        <extend val="0"/>
        <outline val="0"/>
        <shadow val="0"/>
        <u val="none"/>
        <vertAlign val="baseline"/>
        <sz val="10"/>
        <color theme="1"/>
        <name val="Arial"/>
        <family val="2"/>
        <scheme val="none"/>
      </font>
      <fill>
        <patternFill patternType="none">
          <fgColor indexed="64"/>
          <bgColor auto="1"/>
        </patternFill>
      </fill>
    </dxf>
    <dxf>
      <font>
        <strike val="0"/>
        <outline val="0"/>
        <shadow val="0"/>
        <u val="none"/>
        <vertAlign val="baseline"/>
        <sz val="10"/>
        <name val="Arial"/>
        <family val="2"/>
        <scheme val="none"/>
      </font>
      <numFmt numFmtId="164" formatCode="0.0%"/>
      <fill>
        <patternFill patternType="none">
          <bgColor auto="1"/>
        </patternFill>
      </fill>
      <alignment horizontal="right" vertical="bottom" textRotation="0" wrapText="0" indent="1" justifyLastLine="0" shrinkToFit="0" readingOrder="0"/>
    </dxf>
    <dxf>
      <font>
        <strike val="0"/>
        <outline val="0"/>
        <shadow val="0"/>
        <u val="none"/>
        <vertAlign val="baseline"/>
        <sz val="10"/>
        <name val="Arial"/>
        <family val="2"/>
        <scheme val="none"/>
      </font>
      <numFmt numFmtId="164" formatCode="0.0%"/>
      <fill>
        <patternFill patternType="none">
          <bgColor auto="1"/>
        </patternFill>
      </fill>
      <alignment horizontal="right" vertical="bottom" textRotation="0" wrapText="0" indent="1" justifyLastLine="0" shrinkToFit="0" readingOrder="0"/>
    </dxf>
    <dxf>
      <font>
        <strike val="0"/>
        <outline val="0"/>
        <shadow val="0"/>
        <u val="none"/>
        <vertAlign val="baseline"/>
        <sz val="10"/>
        <name val="Arial"/>
        <family val="2"/>
        <scheme val="none"/>
      </font>
      <numFmt numFmtId="164" formatCode="0.0%"/>
      <fill>
        <patternFill patternType="none">
          <bgColor auto="1"/>
        </patternFill>
      </fill>
      <alignment horizontal="right" vertical="bottom" textRotation="0" wrapText="0" indent="1" justifyLastLine="0" shrinkToFit="0" readingOrder="0"/>
    </dxf>
    <dxf>
      <font>
        <strike val="0"/>
        <outline val="0"/>
        <shadow val="0"/>
        <u val="none"/>
        <vertAlign val="baseline"/>
        <sz val="10"/>
        <name val="Arial"/>
        <family val="2"/>
        <scheme val="none"/>
      </font>
      <numFmt numFmtId="164" formatCode="0.0%"/>
      <fill>
        <patternFill patternType="none">
          <bgColor auto="1"/>
        </patternFill>
      </fill>
      <alignment horizontal="right" vertical="bottom" textRotation="0" wrapText="0" indent="1" justifyLastLine="0" shrinkToFit="0" readingOrder="0"/>
    </dxf>
    <dxf>
      <font>
        <strike val="0"/>
        <outline val="0"/>
        <shadow val="0"/>
        <u val="none"/>
        <vertAlign val="baseline"/>
        <sz val="10"/>
        <name val="Arial"/>
        <family val="2"/>
        <scheme val="none"/>
      </font>
      <numFmt numFmtId="164" formatCode="0.0%"/>
      <fill>
        <patternFill patternType="none">
          <bgColor auto="1"/>
        </patternFill>
      </fill>
      <alignment horizontal="right" vertical="bottom" textRotation="0" wrapText="0" indent="1" justifyLastLine="0" shrinkToFit="0" readingOrder="0"/>
    </dxf>
    <dxf>
      <font>
        <strike val="0"/>
        <outline val="0"/>
        <shadow val="0"/>
        <u val="none"/>
        <vertAlign val="baseline"/>
        <sz val="10"/>
        <name val="Arial"/>
        <family val="2"/>
        <scheme val="none"/>
      </font>
      <fill>
        <patternFill patternType="none">
          <bgColor auto="1"/>
        </patternFill>
      </fill>
      <alignment horizontal="center" vertical="bottom" textRotation="0" wrapText="0" indent="0" justifyLastLine="0" shrinkToFit="0" readingOrder="0"/>
    </dxf>
    <dxf>
      <font>
        <strike val="0"/>
        <outline val="0"/>
        <shadow val="0"/>
        <u val="none"/>
        <vertAlign val="baseline"/>
        <sz val="10"/>
        <name val="Arial"/>
        <family val="2"/>
        <scheme val="none"/>
      </font>
      <fill>
        <patternFill patternType="none">
          <bgColor auto="1"/>
        </patternFill>
      </fill>
    </dxf>
    <dxf>
      <font>
        <strike val="0"/>
        <outline val="0"/>
        <shadow val="0"/>
        <u val="none"/>
        <vertAlign val="baseline"/>
        <sz val="10"/>
        <name val="Arial"/>
        <family val="2"/>
        <scheme val="none"/>
      </font>
      <fill>
        <patternFill patternType="none">
          <bgColor auto="1"/>
        </patternFill>
      </fill>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right" vertical="bottom" textRotation="0" wrapText="0" indent="1" justifyLastLine="0" shrinkToFit="0" readingOrder="0"/>
    </dxf>
    <dxf>
      <border outline="0">
        <bottom style="thin">
          <color theme="4" tint="0.39997558519241921"/>
        </bottom>
      </border>
    </dxf>
    <dxf>
      <font>
        <b/>
        <i val="0"/>
        <strike val="0"/>
        <condense val="0"/>
        <extend val="0"/>
        <outline val="0"/>
        <shadow val="0"/>
        <u val="none"/>
        <vertAlign val="baseline"/>
        <sz val="10"/>
        <color theme="1"/>
        <name val="Arial"/>
        <family val="2"/>
        <scheme val="none"/>
      </font>
      <fill>
        <patternFill patternType="none">
          <fgColor theme="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right" vertical="bottom" textRotation="0" wrapText="0" indent="1" justifyLastLine="0" shrinkToFit="0" readingOrder="0"/>
    </dxf>
    <dxf>
      <border outline="0">
        <bottom style="thin">
          <color theme="4" tint="0.39997558519241921"/>
        </bottom>
      </border>
    </dxf>
    <dxf>
      <font>
        <b/>
        <i val="0"/>
        <strike val="0"/>
        <condense val="0"/>
        <extend val="0"/>
        <outline val="0"/>
        <shadow val="0"/>
        <u val="none"/>
        <vertAlign val="baseline"/>
        <sz val="10"/>
        <color theme="1"/>
        <name val="Arial"/>
        <family val="2"/>
        <scheme val="none"/>
      </font>
      <fill>
        <patternFill patternType="none">
          <fgColor theme="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right" vertical="bottom" textRotation="0" wrapText="0" indent="1" justifyLastLine="0" shrinkToFit="0" readingOrder="0"/>
    </dxf>
    <dxf>
      <border outline="0">
        <bottom style="thin">
          <color theme="4" tint="0.39997558519241921"/>
        </bottom>
      </border>
    </dxf>
    <dxf>
      <font>
        <b/>
        <i val="0"/>
        <strike val="0"/>
        <condense val="0"/>
        <extend val="0"/>
        <outline val="0"/>
        <shadow val="0"/>
        <u val="none"/>
        <vertAlign val="baseline"/>
        <sz val="10"/>
        <color theme="1"/>
        <name val="Arial"/>
        <family val="2"/>
        <scheme val="none"/>
      </font>
      <fill>
        <patternFill patternType="none">
          <fgColor theme="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right" vertical="bottom" textRotation="0" wrapText="0" indent="1" justifyLastLine="0" shrinkToFit="0" readingOrder="0"/>
    </dxf>
    <dxf>
      <border outline="0">
        <bottom style="thin">
          <color theme="4" tint="0.39997558519241921"/>
        </bottom>
      </border>
    </dxf>
    <dxf>
      <font>
        <b/>
        <i val="0"/>
        <strike val="0"/>
        <condense val="0"/>
        <extend val="0"/>
        <outline val="0"/>
        <shadow val="0"/>
        <u val="none"/>
        <vertAlign val="baseline"/>
        <sz val="10"/>
        <color theme="1"/>
        <name val="Arial"/>
        <family val="2"/>
        <scheme val="none"/>
      </font>
      <fill>
        <patternFill patternType="none">
          <fgColor theme="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right" vertical="bottom" textRotation="0" wrapText="0" indent="1" justifyLastLine="0" shrinkToFit="0" readingOrder="0"/>
    </dxf>
    <dxf>
      <border outline="0">
        <bottom style="thin">
          <color theme="4" tint="0.39997558519241921"/>
        </bottom>
      </border>
    </dxf>
    <dxf>
      <font>
        <b/>
        <i val="0"/>
        <strike val="0"/>
        <condense val="0"/>
        <extend val="0"/>
        <outline val="0"/>
        <shadow val="0"/>
        <u val="none"/>
        <vertAlign val="baseline"/>
        <sz val="10"/>
        <color theme="1"/>
        <name val="Arial"/>
        <family val="2"/>
        <scheme val="none"/>
      </font>
      <fill>
        <patternFill patternType="none">
          <fgColor theme="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i val="0"/>
        <strike val="0"/>
        <condense val="0"/>
        <extend val="0"/>
        <outline val="0"/>
        <shadow val="0"/>
        <u val="none"/>
        <vertAlign val="baseline"/>
        <sz val="10"/>
        <color theme="1"/>
        <name val="Arial"/>
        <family val="2"/>
        <scheme val="none"/>
      </font>
      <fill>
        <patternFill patternType="none">
          <fgColor indexed="64"/>
          <bgColor auto="1"/>
        </patternFill>
      </fill>
    </dxf>
    <dxf>
      <font>
        <strike val="0"/>
        <outline val="0"/>
        <shadow val="0"/>
        <u val="none"/>
        <vertAlign val="baseline"/>
        <sz val="10"/>
        <name val="Arial"/>
        <family val="2"/>
        <scheme val="none"/>
      </font>
      <numFmt numFmtId="164" formatCode="0.0%"/>
      <fill>
        <patternFill patternType="none">
          <bgColor auto="1"/>
        </patternFill>
      </fill>
      <alignment horizontal="right" vertical="bottom" textRotation="0" wrapText="0" indent="1" justifyLastLine="0" shrinkToFit="0" readingOrder="0"/>
    </dxf>
    <dxf>
      <font>
        <strike val="0"/>
        <outline val="0"/>
        <shadow val="0"/>
        <u val="none"/>
        <vertAlign val="baseline"/>
        <sz val="10"/>
        <name val="Arial"/>
        <family val="2"/>
        <scheme val="none"/>
      </font>
      <numFmt numFmtId="164" formatCode="0.0%"/>
      <fill>
        <patternFill patternType="none">
          <bgColor auto="1"/>
        </patternFill>
      </fill>
      <alignment horizontal="right" vertical="bottom" textRotation="0" wrapText="0" indent="1" justifyLastLine="0" shrinkToFit="0" readingOrder="0"/>
    </dxf>
    <dxf>
      <font>
        <strike val="0"/>
        <outline val="0"/>
        <shadow val="0"/>
        <u val="none"/>
        <vertAlign val="baseline"/>
        <sz val="10"/>
        <name val="Arial"/>
        <family val="2"/>
        <scheme val="none"/>
      </font>
      <numFmt numFmtId="164" formatCode="0.0%"/>
      <fill>
        <patternFill patternType="none">
          <bgColor auto="1"/>
        </patternFill>
      </fill>
      <alignment horizontal="right" vertical="bottom" textRotation="0" wrapText="0" indent="1" justifyLastLine="0" shrinkToFit="0" readingOrder="0"/>
    </dxf>
    <dxf>
      <font>
        <strike val="0"/>
        <outline val="0"/>
        <shadow val="0"/>
        <u val="none"/>
        <vertAlign val="baseline"/>
        <sz val="10"/>
        <name val="Arial"/>
        <family val="2"/>
        <scheme val="none"/>
      </font>
      <numFmt numFmtId="164" formatCode="0.0%"/>
      <fill>
        <patternFill patternType="none">
          <bgColor auto="1"/>
        </patternFill>
      </fill>
      <alignment horizontal="right" vertical="bottom" textRotation="0" wrapText="0" indent="1" justifyLastLine="0" shrinkToFit="0" readingOrder="0"/>
    </dxf>
    <dxf>
      <font>
        <strike val="0"/>
        <outline val="0"/>
        <shadow val="0"/>
        <u val="none"/>
        <vertAlign val="baseline"/>
        <sz val="10"/>
        <name val="Arial"/>
        <family val="2"/>
        <scheme val="none"/>
      </font>
      <numFmt numFmtId="164" formatCode="0.0%"/>
      <fill>
        <patternFill patternType="none">
          <bgColor auto="1"/>
        </patternFill>
      </fill>
      <alignment horizontal="right" vertical="bottom" textRotation="0" wrapText="0" indent="1" justifyLastLine="0" shrinkToFit="0" readingOrder="0"/>
    </dxf>
    <dxf>
      <font>
        <strike val="0"/>
        <outline val="0"/>
        <shadow val="0"/>
        <u val="none"/>
        <vertAlign val="baseline"/>
        <sz val="10"/>
        <name val="Arial"/>
        <family val="2"/>
        <scheme val="none"/>
      </font>
      <fill>
        <patternFill patternType="none">
          <bgColor auto="1"/>
        </patternFill>
      </fill>
      <alignment horizontal="center" vertical="bottom" textRotation="0" wrapText="0" indent="0" justifyLastLine="0" shrinkToFit="0" readingOrder="0"/>
    </dxf>
    <dxf>
      <font>
        <strike val="0"/>
        <outline val="0"/>
        <shadow val="0"/>
        <u val="none"/>
        <vertAlign val="baseline"/>
        <sz val="10"/>
        <name val="Arial"/>
        <family val="2"/>
        <scheme val="none"/>
      </font>
      <fill>
        <patternFill patternType="none">
          <bgColor auto="1"/>
        </patternFill>
      </fill>
    </dxf>
    <dxf>
      <font>
        <strike val="0"/>
        <outline val="0"/>
        <shadow val="0"/>
        <u val="none"/>
        <vertAlign val="baseline"/>
        <sz val="10"/>
        <name val="Arial"/>
        <family val="2"/>
        <scheme val="none"/>
      </font>
      <fill>
        <patternFill patternType="none">
          <bgColor auto="1"/>
        </patternFill>
      </fill>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right" vertical="bottom" textRotation="0" wrapText="0" indent="1" justifyLastLine="0" shrinkToFit="0" readingOrder="0"/>
    </dxf>
    <dxf>
      <border outline="0">
        <bottom style="thin">
          <color theme="4" tint="0.39997558519241921"/>
        </bottom>
      </border>
    </dxf>
    <dxf>
      <font>
        <b/>
        <i val="0"/>
        <strike val="0"/>
        <condense val="0"/>
        <extend val="0"/>
        <outline val="0"/>
        <shadow val="0"/>
        <u val="none"/>
        <vertAlign val="baseline"/>
        <sz val="10"/>
        <color theme="0"/>
        <name val="Arial"/>
        <family val="2"/>
        <scheme val="none"/>
      </font>
      <fill>
        <patternFill patternType="none">
          <fgColor theme="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right" vertical="bottom" textRotation="0" wrapText="0" indent="1" justifyLastLine="0" shrinkToFit="0" readingOrder="0"/>
    </dxf>
    <dxf>
      <border outline="0">
        <bottom style="thin">
          <color theme="4" tint="0.39997558519241921"/>
        </bottom>
      </border>
    </dxf>
    <dxf>
      <font>
        <b/>
        <i val="0"/>
        <strike val="0"/>
        <condense val="0"/>
        <extend val="0"/>
        <outline val="0"/>
        <shadow val="0"/>
        <u val="none"/>
        <vertAlign val="baseline"/>
        <sz val="10"/>
        <color theme="0"/>
        <name val="Arial"/>
        <family val="2"/>
        <scheme val="none"/>
      </font>
      <fill>
        <patternFill patternType="none">
          <fgColor theme="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right" vertical="bottom" textRotation="0" wrapText="0" indent="1" justifyLastLine="0" shrinkToFit="0" readingOrder="0"/>
    </dxf>
    <dxf>
      <border outline="0">
        <bottom style="thin">
          <color theme="4" tint="0.39997558519241921"/>
        </bottom>
      </border>
    </dxf>
    <dxf>
      <font>
        <b/>
        <i val="0"/>
        <strike val="0"/>
        <condense val="0"/>
        <extend val="0"/>
        <outline val="0"/>
        <shadow val="0"/>
        <u val="none"/>
        <vertAlign val="baseline"/>
        <sz val="10"/>
        <color theme="0"/>
        <name val="Arial"/>
        <family val="2"/>
        <scheme val="none"/>
      </font>
      <fill>
        <patternFill patternType="none">
          <fgColor theme="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right" vertical="bottom" textRotation="0" wrapText="0" indent="1" justifyLastLine="0" shrinkToFit="0" readingOrder="0"/>
    </dxf>
    <dxf>
      <border outline="0">
        <bottom style="thin">
          <color theme="4" tint="0.39997558519241921"/>
        </bottom>
      </border>
    </dxf>
    <dxf>
      <font>
        <b/>
        <i val="0"/>
        <strike val="0"/>
        <condense val="0"/>
        <extend val="0"/>
        <outline val="0"/>
        <shadow val="0"/>
        <u val="none"/>
        <vertAlign val="baseline"/>
        <sz val="10"/>
        <color theme="0"/>
        <name val="Arial"/>
        <family val="2"/>
        <scheme val="none"/>
      </font>
      <fill>
        <patternFill patternType="none">
          <fgColor theme="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right" vertical="bottom" textRotation="0" wrapText="0" indent="1" justifyLastLine="0" shrinkToFit="0" readingOrder="0"/>
    </dxf>
    <dxf>
      <border outline="0">
        <bottom style="thin">
          <color theme="4" tint="0.39997558519241921"/>
        </bottom>
      </border>
    </dxf>
    <dxf>
      <font>
        <b/>
        <i val="0"/>
        <strike val="0"/>
        <condense val="0"/>
        <extend val="0"/>
        <outline val="0"/>
        <shadow val="0"/>
        <u val="none"/>
        <vertAlign val="baseline"/>
        <sz val="10"/>
        <color theme="0"/>
        <name val="Arial"/>
        <family val="2"/>
        <scheme val="none"/>
      </font>
      <fill>
        <patternFill patternType="none">
          <fgColor theme="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none">
          <bgColor auto="1"/>
        </patternFill>
      </fill>
      <alignment horizontal="right" vertical="bottom" textRotation="0" wrapText="0" indent="1"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center" vertical="bottom" textRotation="0" wrapText="0" indent="0" justifyLastLine="0" shrinkToFit="0" readingOrder="0"/>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Arial"/>
        <family val="2"/>
        <scheme val="none"/>
      </font>
      <fill>
        <patternFill patternType="none">
          <bgColor auto="1"/>
        </patternFill>
      </fill>
    </dxf>
    <dxf>
      <border outline="0">
        <bottom style="thin">
          <color theme="4" tint="0.39997558519241921"/>
        </bottom>
      </border>
    </dxf>
    <dxf>
      <font>
        <b/>
        <i val="0"/>
        <strike val="0"/>
        <condense val="0"/>
        <extend val="0"/>
        <outline val="0"/>
        <shadow val="0"/>
        <u val="none"/>
        <vertAlign val="baseline"/>
        <sz val="10"/>
        <color theme="0"/>
        <name val="Arial"/>
        <family val="2"/>
        <scheme val="none"/>
      </font>
      <fill>
        <patternFill patternType="none">
          <fgColor theme="4"/>
          <bgColor auto="1"/>
        </patternFill>
      </fill>
    </dxf>
    <dxf>
      <font>
        <strike val="0"/>
        <outline val="0"/>
        <shadow val="0"/>
        <u val="none"/>
        <vertAlign val="baseline"/>
        <sz val="10"/>
        <name val="Arial"/>
        <family val="2"/>
        <scheme val="none"/>
      </font>
      <numFmt numFmtId="164" formatCode="0.0%"/>
      <fill>
        <patternFill patternType="none">
          <bgColor auto="1"/>
        </patternFill>
      </fill>
      <alignment horizontal="right" vertical="bottom" textRotation="0" wrapText="0" indent="1" justifyLastLine="0" shrinkToFit="0" readingOrder="0"/>
    </dxf>
    <dxf>
      <font>
        <strike val="0"/>
        <outline val="0"/>
        <shadow val="0"/>
        <u val="none"/>
        <vertAlign val="baseline"/>
        <sz val="10"/>
        <name val="Arial"/>
        <family val="2"/>
        <scheme val="none"/>
      </font>
      <numFmt numFmtId="164" formatCode="0.0%"/>
      <fill>
        <patternFill patternType="none">
          <bgColor auto="1"/>
        </patternFill>
      </fill>
      <alignment horizontal="right" vertical="bottom" textRotation="0" wrapText="0" indent="1" justifyLastLine="0" shrinkToFit="0" readingOrder="0"/>
    </dxf>
    <dxf>
      <font>
        <strike val="0"/>
        <outline val="0"/>
        <shadow val="0"/>
        <u val="none"/>
        <vertAlign val="baseline"/>
        <sz val="10"/>
        <name val="Arial"/>
        <family val="2"/>
        <scheme val="none"/>
      </font>
      <numFmt numFmtId="164" formatCode="0.0%"/>
      <fill>
        <patternFill patternType="none">
          <bgColor auto="1"/>
        </patternFill>
      </fill>
      <alignment horizontal="right" vertical="bottom" textRotation="0" wrapText="0" indent="1" justifyLastLine="0" shrinkToFit="0" readingOrder="0"/>
    </dxf>
    <dxf>
      <font>
        <strike val="0"/>
        <outline val="0"/>
        <shadow val="0"/>
        <u val="none"/>
        <vertAlign val="baseline"/>
        <sz val="10"/>
        <name val="Arial"/>
        <family val="2"/>
        <scheme val="none"/>
      </font>
      <numFmt numFmtId="164" formatCode="0.0%"/>
      <fill>
        <patternFill patternType="none">
          <bgColor auto="1"/>
        </patternFill>
      </fill>
      <alignment horizontal="right" vertical="bottom" textRotation="0" wrapText="0" indent="1" justifyLastLine="0" shrinkToFit="0" readingOrder="0"/>
    </dxf>
    <dxf>
      <font>
        <strike val="0"/>
        <outline val="0"/>
        <shadow val="0"/>
        <u val="none"/>
        <vertAlign val="baseline"/>
        <sz val="10"/>
        <name val="Arial"/>
        <family val="2"/>
        <scheme val="none"/>
      </font>
      <numFmt numFmtId="164" formatCode="0.0%"/>
      <fill>
        <patternFill patternType="none">
          <bgColor auto="1"/>
        </patternFill>
      </fill>
      <alignment horizontal="right" vertical="bottom" textRotation="0" wrapText="0" indent="1" justifyLastLine="0" shrinkToFit="0" readingOrder="0"/>
    </dxf>
    <dxf>
      <font>
        <strike val="0"/>
        <outline val="0"/>
        <shadow val="0"/>
        <u val="none"/>
        <vertAlign val="baseline"/>
        <sz val="10"/>
        <name val="Arial"/>
        <family val="2"/>
        <scheme val="none"/>
      </font>
      <fill>
        <patternFill patternType="none">
          <bgColor auto="1"/>
        </patternFill>
      </fill>
      <alignment horizontal="center" vertical="bottom" textRotation="0" wrapText="0" indent="0" justifyLastLine="0" shrinkToFit="0" readingOrder="0"/>
    </dxf>
    <dxf>
      <font>
        <strike val="0"/>
        <outline val="0"/>
        <shadow val="0"/>
        <u val="none"/>
        <vertAlign val="baseline"/>
        <sz val="10"/>
        <name val="Arial"/>
        <family val="2"/>
        <scheme val="none"/>
      </font>
      <fill>
        <patternFill patternType="none">
          <bgColor auto="1"/>
        </patternFill>
      </fill>
    </dxf>
    <dxf>
      <font>
        <strike val="0"/>
        <outline val="0"/>
        <shadow val="0"/>
        <u val="none"/>
        <vertAlign val="baseline"/>
        <sz val="10"/>
        <name val="Arial"/>
        <family val="2"/>
        <scheme val="none"/>
      </font>
      <fill>
        <patternFill patternType="none">
          <bgColor auto="1"/>
        </patternFill>
      </fill>
    </dxf>
    <dxf>
      <font>
        <strike val="0"/>
        <outline val="0"/>
        <shadow val="0"/>
        <u val="none"/>
        <vertAlign val="baseline"/>
        <sz val="10"/>
        <name val="Arial"/>
        <family val="2"/>
        <scheme val="none"/>
      </font>
      <numFmt numFmtId="13" formatCode="0%"/>
      <alignment horizontal="right" vertical="bottom" textRotation="0" wrapText="0" indent="5" justifyLastLine="0" shrinkToFit="0" readingOrder="0"/>
      <border diagonalUp="0" diagonalDown="0" outline="0">
        <left style="thin">
          <color indexed="64"/>
        </left>
        <right/>
        <top/>
        <bottom/>
      </border>
    </dxf>
    <dxf>
      <font>
        <b val="0"/>
        <i val="0"/>
        <strike val="0"/>
        <condense val="0"/>
        <extend val="0"/>
        <outline val="0"/>
        <shadow val="0"/>
        <u val="none"/>
        <vertAlign val="baseline"/>
        <sz val="10"/>
        <color rgb="FF000000"/>
        <name val="Arial"/>
        <family val="2"/>
        <scheme val="none"/>
      </font>
      <numFmt numFmtId="13" formatCode="0%"/>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0"/>
        <color rgb="FF000000"/>
        <name val="Arial"/>
        <family val="2"/>
        <scheme val="none"/>
      </font>
      <alignment horizontal="right" vertical="bottom" textRotation="0" wrapText="0" indent="10" justifyLastLine="0" shrinkToFit="0" readingOrder="0"/>
      <border diagonalUp="0" diagonalDown="0" outline="0">
        <left/>
        <right style="thin">
          <color indexed="64"/>
        </right>
        <top/>
        <bottom/>
      </border>
    </dxf>
    <dxf>
      <font>
        <b val="0"/>
        <i val="0"/>
        <strike val="0"/>
        <condense val="0"/>
        <extend val="0"/>
        <outline val="0"/>
        <shadow val="0"/>
        <u val="none"/>
        <vertAlign val="baseline"/>
        <sz val="10"/>
        <color rgb="FF000000"/>
        <name val="Arial"/>
        <family val="2"/>
        <scheme val="none"/>
      </font>
      <alignment horizontal="general"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0"/>
        <color rgb="FF000000"/>
        <name val="Arial"/>
        <family val="2"/>
        <scheme val="none"/>
      </font>
      <alignment horizontal="left" vertical="bottom" textRotation="0" wrapText="0" indent="1" justifyLastLine="0" shrinkToFit="0" readingOrder="0"/>
    </dxf>
    <dxf>
      <border outline="0">
        <left style="thin">
          <color indexed="64"/>
        </left>
        <right style="thin">
          <color indexed="64"/>
        </right>
        <top style="thin">
          <color indexed="64"/>
        </top>
      </border>
    </dxf>
    <dxf>
      <font>
        <strike val="0"/>
        <outline val="0"/>
        <shadow val="0"/>
        <u val="none"/>
        <vertAlign val="baseline"/>
        <sz val="10"/>
        <name val="Arial"/>
        <family val="2"/>
        <scheme val="none"/>
      </font>
    </dxf>
    <dxf>
      <border outline="0">
        <bottom style="thin">
          <color indexed="64"/>
        </bottom>
      </border>
    </dxf>
    <dxf>
      <font>
        <strike val="0"/>
        <outline val="0"/>
        <shadow val="0"/>
        <u val="none"/>
        <vertAlign val="baseline"/>
        <sz val="10"/>
        <name val="Arial"/>
        <family val="2"/>
        <scheme val="none"/>
      </font>
    </dxf>
    <dxf>
      <font>
        <strike val="0"/>
        <outline val="0"/>
        <shadow val="0"/>
        <u val="none"/>
        <vertAlign val="baseline"/>
        <sz val="10"/>
        <name val="Arial"/>
        <family val="2"/>
        <scheme val="none"/>
      </font>
      <numFmt numFmtId="13" formatCode="0%"/>
      <alignment horizontal="center" vertical="bottom" textRotation="0" wrapText="0" indent="0" justifyLastLine="0" shrinkToFit="0" readingOrder="0"/>
      <border diagonalUp="0" diagonalDown="0" outline="0">
        <left style="thin">
          <color indexed="64"/>
        </left>
        <right/>
        <top/>
        <bottom/>
      </border>
    </dxf>
    <dxf>
      <font>
        <strike val="0"/>
        <outline val="0"/>
        <shadow val="0"/>
        <u val="none"/>
        <vertAlign val="baseline"/>
        <sz val="10"/>
        <name val="Arial"/>
        <family val="2"/>
        <scheme val="none"/>
      </font>
      <numFmt numFmtId="1" formatCode="0"/>
      <alignment horizontal="center" vertical="bottom" textRotation="0" wrapText="0" indent="0" justifyLastLine="0" shrinkToFit="0" readingOrder="0"/>
    </dxf>
    <dxf>
      <border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dxf>
    <dxf>
      <border outline="0">
        <bottom style="thin">
          <color indexed="64"/>
        </bottom>
      </border>
    </dxf>
    <dxf>
      <font>
        <strike val="0"/>
        <outline val="0"/>
        <shadow val="0"/>
        <u val="none"/>
        <vertAlign val="baseline"/>
        <sz val="10"/>
        <name val="Arial"/>
        <family val="2"/>
        <scheme val="none"/>
      </font>
    </dxf>
    <dxf>
      <font>
        <strike val="0"/>
        <outline val="0"/>
        <shadow val="0"/>
        <u val="none"/>
        <vertAlign val="baseline"/>
        <sz val="10"/>
        <name val="Arial"/>
        <family val="2"/>
        <scheme val="none"/>
      </font>
      <numFmt numFmtId="164" formatCode="0.0%"/>
      <alignment horizontal="right" vertical="bottom" textRotation="0" wrapText="0" indent="6" justifyLastLine="0" shrinkToFit="0" readingOrder="0"/>
      <border diagonalUp="0" diagonalDown="0" outline="0">
        <left style="thin">
          <color indexed="64"/>
        </left>
        <right/>
        <top/>
        <bottom/>
      </border>
    </dxf>
    <dxf>
      <font>
        <b val="0"/>
        <i val="0"/>
        <strike val="0"/>
        <condense val="0"/>
        <extend val="0"/>
        <outline val="0"/>
        <shadow val="0"/>
        <u val="none"/>
        <vertAlign val="baseline"/>
        <sz val="10"/>
        <color theme="1"/>
        <name val="Arial"/>
        <family val="2"/>
        <scheme val="none"/>
      </font>
      <numFmt numFmtId="164" formatCode="0.0%"/>
      <alignment horizontal="right" vertical="bottom" textRotation="0" wrapText="0" indent="6" justifyLastLine="0" shrinkToFit="0" readingOrder="0"/>
    </dxf>
    <dxf>
      <font>
        <b val="0"/>
        <i val="0"/>
        <strike val="0"/>
        <condense val="0"/>
        <extend val="0"/>
        <outline val="0"/>
        <shadow val="0"/>
        <u val="none"/>
        <vertAlign val="baseline"/>
        <sz val="10"/>
        <color theme="1"/>
        <name val="Arial"/>
        <family val="2"/>
        <scheme val="none"/>
      </font>
      <numFmt numFmtId="164" formatCode="0.0%"/>
      <alignment horizontal="right" vertical="bottom" textRotation="0" wrapText="0" indent="6" justifyLastLine="0" shrinkToFit="0" readingOrder="0"/>
    </dxf>
    <dxf>
      <font>
        <b val="0"/>
        <i val="0"/>
        <strike val="0"/>
        <condense val="0"/>
        <extend val="0"/>
        <outline val="0"/>
        <shadow val="0"/>
        <u val="none"/>
        <vertAlign val="baseline"/>
        <sz val="10"/>
        <color theme="1"/>
        <name val="Arial"/>
        <family val="2"/>
        <scheme val="none"/>
      </font>
      <numFmt numFmtId="164" formatCode="0.0%"/>
      <alignment horizontal="right" vertical="bottom" textRotation="0" wrapText="0" indent="6" justifyLastLine="0" shrinkToFit="0" readingOrder="0"/>
    </dxf>
    <dxf>
      <font>
        <b val="0"/>
        <i val="0"/>
        <strike val="0"/>
        <condense val="0"/>
        <extend val="0"/>
        <outline val="0"/>
        <shadow val="0"/>
        <u val="none"/>
        <vertAlign val="baseline"/>
        <sz val="10"/>
        <color theme="1"/>
        <name val="Arial"/>
        <family val="2"/>
        <scheme val="none"/>
      </font>
      <numFmt numFmtId="164" formatCode="0.0%"/>
      <alignment horizontal="right" vertical="bottom" textRotation="0" wrapText="0" indent="6" justifyLastLine="0" shrinkToFit="0" readingOrder="0"/>
    </dxf>
    <dxf>
      <font>
        <strike val="0"/>
        <outline val="0"/>
        <shadow val="0"/>
        <u val="none"/>
        <vertAlign val="baseline"/>
        <sz val="10"/>
        <name val="Arial"/>
        <family val="2"/>
        <scheme val="none"/>
      </font>
      <numFmt numFmtId="164" formatCode="0.0%"/>
      <alignment horizontal="right" vertical="bottom" textRotation="0" wrapText="0" indent="6" justifyLastLine="0" shrinkToFit="0" readingOrder="0"/>
    </dxf>
    <dxf>
      <font>
        <b val="0"/>
        <i val="0"/>
        <strike val="0"/>
        <condense val="0"/>
        <extend val="0"/>
        <outline val="0"/>
        <shadow val="0"/>
        <u val="none"/>
        <vertAlign val="baseline"/>
        <sz val="10"/>
        <color theme="1"/>
        <name val="Arial"/>
        <family val="2"/>
        <scheme val="none"/>
      </font>
      <alignment horizontal="center" vertical="bottom" textRotation="0" wrapText="0" indent="0" justifyLastLine="0" shrinkToFit="0" readingOrder="0"/>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dxf>
    <dxf>
      <border outline="0">
        <bottom style="thin">
          <color indexed="64"/>
        </bottom>
      </border>
    </dxf>
    <dxf>
      <font>
        <strike val="0"/>
        <outline val="0"/>
        <shadow val="0"/>
        <u val="none"/>
        <vertAlign val="baseline"/>
        <sz val="10"/>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11</xdr:col>
          <xdr:colOff>266700</xdr:colOff>
          <xdr:row>31</xdr:row>
          <xdr:rowOff>121920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54F224-482D-4759-AE0E-D320D599A2D3}" name="Table3" displayName="Table3" ref="A4:G18" totalsRowShown="0" headerRowDxfId="241" dataDxfId="239" headerRowBorderDxfId="240" tableBorderDxfId="238">
  <autoFilter ref="A4:G18" xr:uid="{B054F224-482D-4759-AE0E-D320D599A2D3}"/>
  <tableColumns count="7">
    <tableColumn id="1" xr3:uid="{D6A1094E-243B-410D-9240-6463155D7219}" name="State" dataDxfId="237"/>
    <tableColumn id="2" xr3:uid="{1CD372A1-6846-4860-AF50-616D6679CF38}" name="Percent of Indemnity _x000a_Claims Remaining Open _x000a_at 60 Months" dataDxfId="236"/>
    <tableColumn id="4" xr3:uid="{3D100067-D297-4548-B221-24CF63F48718}" name="Percent of Indemnity _x000a_Claims Remaining Open _x000a_at 48 Months" dataDxfId="235"/>
    <tableColumn id="5" xr3:uid="{7C01E764-C33E-4AB1-92BE-8F81EC14BD69}" name="Percent of Indemnity _x000a_Claims Remaining Open _x000a_at 36 Months" dataDxfId="234"/>
    <tableColumn id="6" xr3:uid="{D825AC7B-1A80-4BF0-849C-6B0CF58A9195}" name="Percent of Indemnity _x000a_Claims Remaining Open _x000a_at 24 Months" dataDxfId="233"/>
    <tableColumn id="7" xr3:uid="{9CB84BBC-A67E-4E2B-98B5-F9E6FD30656F}" name="Percent of Indemnity _x000a_Claims Remaining Open _x000a_at 12 Months" dataDxfId="232"/>
    <tableColumn id="3" xr3:uid="{5DB1D821-9F6B-42D6-83BE-8EF9AE8185D0}" name="Percent of Indemnity _x000a_Claims Unreported _x000a_at 12 Months" dataDxfId="23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50D4DD4-A864-4A1A-8EB5-0010FCEEAEE1}" name="Table12" displayName="Table12" ref="B42:G50" totalsRowShown="0" headerRowDxfId="160" dataDxfId="158" headerRowBorderDxfId="159">
  <autoFilter ref="B42:G50" xr:uid="{E50D4DD4-A864-4A1A-8EB5-0010FCEEAEE1}"/>
  <tableColumns count="6">
    <tableColumn id="1" xr3:uid="{0259439A-1A9F-4CAA-88F3-017C115D52AB}" name="AY" dataDxfId="157"/>
    <tableColumn id="2" xr3:uid="{34C56853-F15C-4DD4-83C3-63D937A1CC2A}" name="1" dataDxfId="156"/>
    <tableColumn id="3" xr3:uid="{7B04A218-B4EC-4F9C-9D9D-CA43FDE519B9}" name="2" dataDxfId="155"/>
    <tableColumn id="4" xr3:uid="{FA82454E-866E-4433-828D-0306587563F4}" name="3" dataDxfId="154"/>
    <tableColumn id="5" xr3:uid="{76E510E3-717A-4FD4-ADEB-9620F539C9BF}" name="4" dataDxfId="153"/>
    <tableColumn id="6" xr3:uid="{2F1EA816-81F7-4345-B907-DBC615F8152A}" name="5" dataDxfId="15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FD415D1-714F-4FF6-BD99-17D442706373}" name="Table615" displayName="Table615" ref="P6:U14" totalsRowShown="0" headerRowDxfId="151" dataDxfId="150">
  <autoFilter ref="P6:U14" xr:uid="{0FD415D1-714F-4FF6-BD99-17D442706373}"/>
  <tableColumns count="6">
    <tableColumn id="1" xr3:uid="{DE35EEFC-AD79-4090-A1C2-57C65912C50C}" name="AY" dataDxfId="149"/>
    <tableColumn id="2" xr3:uid="{494D2493-7576-4765-ACF0-9BA9DE68586D}" name="1" dataDxfId="148"/>
    <tableColumn id="3" xr3:uid="{32B7B1B5-C2AF-481A-AC9B-98BA5D5297DC}" name="2" dataDxfId="147"/>
    <tableColumn id="4" xr3:uid="{C62186A5-BD30-4B73-90D1-9475E40527F9}" name="3" dataDxfId="146"/>
    <tableColumn id="5" xr3:uid="{17193A2E-F7C6-465C-9647-3A926A6E7E6D}" name="4" dataDxfId="145"/>
    <tableColumn id="6" xr3:uid="{05BCE234-2894-4701-8786-72AB3308AA9C}" name="5" dataDxfId="144"/>
  </tableColumns>
  <tableStyleInfo name="TableStyleMedium26"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D1D0D47-7ECB-4521-94C0-5502F03537B4}" name="Table716" displayName="Table716" ref="W6:AB14" totalsRowShown="0" headerRowDxfId="143" dataDxfId="142">
  <autoFilter ref="W6:AB14" xr:uid="{4D1D0D47-7ECB-4521-94C0-5502F03537B4}"/>
  <tableColumns count="6">
    <tableColumn id="1" xr3:uid="{A4EE8514-691F-46C4-9D93-47DB24223262}" name="AY" dataDxfId="141"/>
    <tableColumn id="2" xr3:uid="{F2E9F70D-AA56-48E3-94E9-F0A4C326AACD}" name="1" dataDxfId="140"/>
    <tableColumn id="3" xr3:uid="{B5DA5824-0995-49B8-B742-069FAEDF15A6}" name="2" dataDxfId="139"/>
    <tableColumn id="4" xr3:uid="{D10000A3-C9EB-469E-B732-D31668B706D4}" name="3" dataDxfId="138"/>
    <tableColumn id="5" xr3:uid="{B6367897-1068-4751-8FAC-9CF5710F3F75}" name="4" dataDxfId="137"/>
    <tableColumn id="6" xr3:uid="{80A79842-FDE4-4C93-A92F-9553901FC2BF}" name="5" dataDxfId="136"/>
  </tableColumns>
  <tableStyleInfo name="TableStyleMedium26"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91C49F5-8515-4DB5-A597-F91D8F315D86}" name="Table817" displayName="Table817" ref="P18:U26" totalsRowShown="0" headerRowDxfId="135" dataDxfId="133" headerRowBorderDxfId="134">
  <autoFilter ref="P18:U26" xr:uid="{391C49F5-8515-4DB5-A597-F91D8F315D86}"/>
  <tableColumns count="6">
    <tableColumn id="1" xr3:uid="{D83909EF-6789-416E-96B0-51EAEEE802C4}" name="AY" dataDxfId="132"/>
    <tableColumn id="2" xr3:uid="{6BF2E2FB-95FA-4562-931F-708B190A2643}" name="1" dataDxfId="131"/>
    <tableColumn id="3" xr3:uid="{F36286A2-A839-4B51-AA4A-D09BD0468081}" name="2" dataDxfId="130"/>
    <tableColumn id="4" xr3:uid="{66974FAA-9427-4BF8-B252-B4905F76FC11}" name="3" dataDxfId="129"/>
    <tableColumn id="5" xr3:uid="{78570533-E5C2-4AE1-9332-C5206DBDF77B}" name="4" dataDxfId="128"/>
    <tableColumn id="6" xr3:uid="{84BBDC42-8385-4B4E-8AC9-DDBF534BCB7A}" name="5" dataDxfId="127"/>
  </tableColumns>
  <tableStyleInfo name="TableStyleMedium26"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3B40D52-C099-4122-897D-D571A0E3758F}" name="Table918" displayName="Table918" ref="W18:AB26" totalsRowShown="0" headerRowDxfId="126" dataDxfId="124" headerRowBorderDxfId="125">
  <autoFilter ref="W18:AB26" xr:uid="{23B40D52-C099-4122-897D-D571A0E3758F}"/>
  <tableColumns count="6">
    <tableColumn id="1" xr3:uid="{07CA30D6-C2F2-4338-8BAC-5C57EDDF8E0B}" name="AY" dataDxfId="123"/>
    <tableColumn id="2" xr3:uid="{ABF560C2-A413-4DBE-9AB5-DD6353CBFED6}" name="1" dataDxfId="122"/>
    <tableColumn id="3" xr3:uid="{8B25D73A-949A-4AA2-A7C3-9BF21EB9F09B}" name="2" dataDxfId="121"/>
    <tableColumn id="4" xr3:uid="{3CB05802-BAF3-4138-9427-FA421B8E29F7}" name="3" dataDxfId="120"/>
    <tableColumn id="5" xr3:uid="{CE6CC975-7212-434A-A442-6B6F57253DB3}" name="4" dataDxfId="119"/>
    <tableColumn id="6" xr3:uid="{20A0B0C7-CE87-46EB-8C30-56F633B448F3}" name="5" dataDxfId="118"/>
  </tableColumns>
  <tableStyleInfo name="TableStyleMedium26"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0604D04-7B61-4006-BA4B-BCE53AE9CDDA}" name="Table1019" displayName="Table1019" ref="P30:U38" totalsRowShown="0" headerRowDxfId="117" dataDxfId="115" headerRowBorderDxfId="116">
  <autoFilter ref="P30:U38" xr:uid="{F0604D04-7B61-4006-BA4B-BCE53AE9CDDA}"/>
  <tableColumns count="6">
    <tableColumn id="1" xr3:uid="{EF13D22D-0C12-482C-9528-F296D0BDEF41}" name="AY" dataDxfId="114"/>
    <tableColumn id="2" xr3:uid="{48A9EF55-B3E2-4EA7-9E5D-5144EC34EECF}" name="1" dataDxfId="113"/>
    <tableColumn id="3" xr3:uid="{9A88E1E3-5435-45EE-B4EE-4061D2F1A10B}" name="2" dataDxfId="112"/>
    <tableColumn id="4" xr3:uid="{0CFD586C-B8C1-4664-89DA-10DDEF9CF38E}" name="3" dataDxfId="111"/>
    <tableColumn id="5" xr3:uid="{9DF25439-C5AB-4FC0-BA87-93A4CD139128}" name="4" dataDxfId="110"/>
    <tableColumn id="6" xr3:uid="{BC8EE3A8-950C-4104-88EA-505A08D9DFC4}" name="5" dataDxfId="109"/>
  </tableColumns>
  <tableStyleInfo name="TableStyleMedium26"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7C674CD-078B-4788-A202-43FD3FD4BC3D}" name="Table1120" displayName="Table1120" ref="W30:AB38" totalsRowShown="0" headerRowDxfId="108" dataDxfId="106" headerRowBorderDxfId="107">
  <autoFilter ref="W30:AB38" xr:uid="{B7C674CD-078B-4788-A202-43FD3FD4BC3D}"/>
  <tableColumns count="6">
    <tableColumn id="1" xr3:uid="{0E8B8ABE-0896-49DB-A968-521F8CC19882}" name="AY" dataDxfId="105"/>
    <tableColumn id="2" xr3:uid="{9797DC93-428D-4E5F-8633-3222C0614BA9}" name="1" dataDxfId="104"/>
    <tableColumn id="3" xr3:uid="{FD5DD6EB-43AF-4DA0-B447-02720913EDEB}" name="2" dataDxfId="103"/>
    <tableColumn id="4" xr3:uid="{430A3048-0DC6-44C0-A265-593D158F0141}" name="3" dataDxfId="102"/>
    <tableColumn id="5" xr3:uid="{20F1D0B6-EFC6-4281-B2D7-142D99FC32DD}" name="4" dataDxfId="101"/>
    <tableColumn id="6" xr3:uid="{245DC199-5E7D-4B40-81EA-C4473F308C6D}" name="5" dataDxfId="100"/>
  </tableColumns>
  <tableStyleInfo name="TableStyleMedium26"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851D754-4837-4000-83D4-5C7728F5265C}" name="Table1221" displayName="Table1221" ref="P42:U50" totalsRowShown="0" headerRowDxfId="99" dataDxfId="97" headerRowBorderDxfId="98">
  <autoFilter ref="P42:U50" xr:uid="{4851D754-4837-4000-83D4-5C7728F5265C}"/>
  <tableColumns count="6">
    <tableColumn id="1" xr3:uid="{6BEF7D9E-A43F-4076-BECB-812BF6091B65}" name="AY" dataDxfId="96"/>
    <tableColumn id="2" xr3:uid="{763D31CA-EDA9-4DEB-99DA-AFD19B9DE61C}" name="1" dataDxfId="95"/>
    <tableColumn id="3" xr3:uid="{356133A9-C915-4E44-BBE9-5E21675DB5BD}" name="2" dataDxfId="94"/>
    <tableColumn id="4" xr3:uid="{DA7CC5B1-E954-4848-BE02-41C6578AFFC8}" name="3" dataDxfId="93"/>
    <tableColumn id="5" xr3:uid="{3AAF07D5-E81A-4FEB-92DC-DDEBEDE49506}" name="4" dataDxfId="92"/>
    <tableColumn id="6" xr3:uid="{2927A601-0791-41FD-A0F3-478FB86A4E83}" name="5" dataDxfId="91"/>
  </tableColumns>
  <tableStyleInfo name="TableStyleMedium26"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096942F-B9D1-4E24-B607-FE21F6239154}" name="Table6152" displayName="Table6152" ref="AD6:AI14" totalsRowShown="0" headerRowDxfId="90" dataDxfId="89">
  <autoFilter ref="AD6:AI14" xr:uid="{E096942F-B9D1-4E24-B607-FE21F6239154}"/>
  <tableColumns count="6">
    <tableColumn id="1" xr3:uid="{EA9EF738-C95C-4C3C-9636-53E76DFB3A2E}" name="AY" dataDxfId="88"/>
    <tableColumn id="2" xr3:uid="{8DE651EE-3121-42A9-ABD7-21D8EE748378}" name="1" dataDxfId="87"/>
    <tableColumn id="3" xr3:uid="{18841557-9E97-4487-8627-00C5F54007D7}" name="2" dataDxfId="86"/>
    <tableColumn id="4" xr3:uid="{89422F95-733D-4413-887E-6D664B9E7EB8}" name="3" dataDxfId="85"/>
    <tableColumn id="5" xr3:uid="{BB38EA56-A361-4C3F-8DF9-E0C6F9D3061B}" name="4" dataDxfId="84"/>
    <tableColumn id="6" xr3:uid="{1BECC865-DADE-42F7-AB8F-871E03B9DC85}" name="5" dataDxfId="83"/>
  </tableColumns>
  <tableStyleInfo name="TableStyleMedium28"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05BB09E-0012-436D-8D01-0249A4C01C4B}" name="Table7166" displayName="Table7166" ref="AK6:AP14" totalsRowShown="0" headerRowDxfId="82" dataDxfId="81">
  <autoFilter ref="AK6:AP14" xr:uid="{505BB09E-0012-436D-8D01-0249A4C01C4B}"/>
  <tableColumns count="6">
    <tableColumn id="1" xr3:uid="{54AA3109-2923-4CD5-A54F-08E1593BF697}" name="AY" dataDxfId="80"/>
    <tableColumn id="2" xr3:uid="{CA0B85BC-8E6D-44E9-B67D-4E0ECA953BF3}" name="1" dataDxfId="79"/>
    <tableColumn id="3" xr3:uid="{33F5498E-CC27-40E1-823A-550F3C477673}" name="2" dataDxfId="78"/>
    <tableColumn id="4" xr3:uid="{999A5723-3762-497C-A70E-2C3DB3295A6B}" name="3" dataDxfId="77"/>
    <tableColumn id="5" xr3:uid="{8D08C7C4-2038-47B9-989F-FCE6324E276E}" name="4" dataDxfId="76"/>
    <tableColumn id="6" xr3:uid="{9E29AC9A-535F-40EF-9864-7EBA753AB5AD}" name="5" dataDxfId="75"/>
  </tableColumns>
  <tableStyleInfo name="TableStyleMedium2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1AF65C1-9AE1-4EAC-BB0F-0ED7180C313C}" name="Table4" displayName="Table4" ref="J4:K26" totalsRowShown="0" headerRowDxfId="230" dataDxfId="228" headerRowBorderDxfId="229" tableBorderDxfId="227">
  <autoFilter ref="J4:K26" xr:uid="{B1AF65C1-9AE1-4EAC-BB0F-0ED7180C313C}"/>
  <tableColumns count="2">
    <tableColumn id="1" xr3:uid="{7A2104AC-5EC1-45B5-BBB8-95E1FC5657E1}" name="Calendar Year" dataDxfId="226"/>
    <tableColumn id="2" xr3:uid="{E407C124-76E7-40DF-9FA6-022FAADB3895}" name="Percent of Open _x000a_Indemnity Claims _x000a_Closed During Next Year" dataDxfId="225"/>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A280E4F-F9B4-44F9-B10D-FFEF5660EBDA}" name="Table81714" displayName="Table81714" ref="AD18:AI26" totalsRowShown="0" headerRowDxfId="74" dataDxfId="72" headerRowBorderDxfId="73">
  <autoFilter ref="AD18:AI26" xr:uid="{EA280E4F-F9B4-44F9-B10D-FFEF5660EBDA}"/>
  <tableColumns count="6">
    <tableColumn id="1" xr3:uid="{8DBB1785-B66C-49F6-82F0-64A39743DA44}" name="AY" dataDxfId="71"/>
    <tableColumn id="2" xr3:uid="{EEDC9418-EEE1-4AC8-9CB6-81CBEE94AEDE}" name="1" dataDxfId="70"/>
    <tableColumn id="3" xr3:uid="{EEC59AE3-577C-418D-87FC-05E07C77AC92}" name="2" dataDxfId="69"/>
    <tableColumn id="4" xr3:uid="{B9EB14EE-F564-450C-8DE7-78ED56738A93}" name="3" dataDxfId="68"/>
    <tableColumn id="5" xr3:uid="{073E72E1-8E91-4775-9DA0-7C811DDCD55C}" name="4" dataDxfId="67"/>
    <tableColumn id="6" xr3:uid="{E3DDD2F9-72D9-4B7F-89EA-017AA1F70734}" name="5" dataDxfId="66"/>
  </tableColumns>
  <tableStyleInfo name="TableStyleMedium28"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67C49FA-A105-47A6-AE71-F70749A893B2}" name="Table91825" displayName="Table91825" ref="AK18:AP26" totalsRowShown="0" headerRowDxfId="65" dataDxfId="63" headerRowBorderDxfId="64">
  <autoFilter ref="AK18:AP26" xr:uid="{067C49FA-A105-47A6-AE71-F70749A893B2}"/>
  <tableColumns count="6">
    <tableColumn id="1" xr3:uid="{55CE1627-99DE-4FA2-B6E2-4CA9A234055C}" name="AY" dataDxfId="62"/>
    <tableColumn id="2" xr3:uid="{33387FB4-21DD-4B5B-A201-73D2B3EAFC1E}" name="1" dataDxfId="61"/>
    <tableColumn id="3" xr3:uid="{B0B3BF5E-D646-4E80-B57C-BA2F84B66772}" name="2" dataDxfId="60"/>
    <tableColumn id="4" xr3:uid="{313AB713-91FC-463B-B0EC-31A0FCE8E9DF}" name="3" dataDxfId="59"/>
    <tableColumn id="5" xr3:uid="{A45E1E90-B77E-4540-9D9B-0CEFCA420027}" name="4" dataDxfId="58"/>
    <tableColumn id="6" xr3:uid="{957908C0-7C9E-4AA7-998F-F6DB00DFAC44}" name="5" dataDxfId="57"/>
  </tableColumns>
  <tableStyleInfo name="TableStyleMedium28"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0C40E8B-5839-4D9B-8A98-FE21DF0B86F2}" name="Table101926" displayName="Table101926" ref="AD30:AI38" totalsRowShown="0" headerRowDxfId="56" dataDxfId="54" headerRowBorderDxfId="55">
  <autoFilter ref="AD30:AI38" xr:uid="{F0C40E8B-5839-4D9B-8A98-FE21DF0B86F2}"/>
  <tableColumns count="6">
    <tableColumn id="1" xr3:uid="{B29F8135-5A01-4488-B8C2-C0A6928D1A9C}" name="AY" dataDxfId="53"/>
    <tableColumn id="2" xr3:uid="{759F16F5-64CC-4849-9121-8A20B39CE900}" name="1" dataDxfId="52"/>
    <tableColumn id="3" xr3:uid="{E2CE1E36-FBF9-4211-B131-D62A3D7E8CF8}" name="2" dataDxfId="51"/>
    <tableColumn id="4" xr3:uid="{2C9C1ED4-FE9B-4298-A51B-7B6DD3E03546}" name="3" dataDxfId="50"/>
    <tableColumn id="5" xr3:uid="{5FF8BDE5-4E47-4832-B8C1-C890C70CBEB8}" name="4" dataDxfId="49"/>
    <tableColumn id="6" xr3:uid="{08057BD4-0C39-45B4-B61A-1915B189F3FD}" name="5" dataDxfId="48"/>
  </tableColumns>
  <tableStyleInfo name="TableStyleMedium28"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A9C2CE9-B028-4B32-8024-C1F985669324}" name="Table112027" displayName="Table112027" ref="AK30:AP38" totalsRowShown="0" headerRowDxfId="47" dataDxfId="45" headerRowBorderDxfId="46">
  <autoFilter ref="AK30:AP38" xr:uid="{EA9C2CE9-B028-4B32-8024-C1F985669324}"/>
  <tableColumns count="6">
    <tableColumn id="1" xr3:uid="{85D53D64-BD85-4D78-BB11-922B178A20E8}" name="AY" dataDxfId="44"/>
    <tableColumn id="2" xr3:uid="{8F31A4BF-64BC-4AC4-AF2E-CC2A59892421}" name="1" dataDxfId="43"/>
    <tableColumn id="3" xr3:uid="{CAE2CC31-AF6D-4FCA-A269-BF35A008744F}" name="2" dataDxfId="42"/>
    <tableColumn id="4" xr3:uid="{BAC4FA0E-C080-4D8F-89BC-78F8F315E16A}" name="3" dataDxfId="41"/>
    <tableColumn id="5" xr3:uid="{591844E3-D7BA-439C-849D-1EAA4EA95026}" name="4" dataDxfId="40"/>
    <tableColumn id="6" xr3:uid="{EC27A79E-DDBC-4F7E-9DA3-F8543DA78254}" name="5" dataDxfId="39"/>
  </tableColumns>
  <tableStyleInfo name="TableStyleMedium28"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552E9607-A870-4829-946C-082B0A4B8831}" name="Table122128" displayName="Table122128" ref="AD42:AI50" totalsRowShown="0" headerRowDxfId="38" dataDxfId="36" headerRowBorderDxfId="37">
  <autoFilter ref="AD42:AI50" xr:uid="{552E9607-A870-4829-946C-082B0A4B8831}"/>
  <tableColumns count="6">
    <tableColumn id="1" xr3:uid="{9C94A239-F377-4909-960A-7ED5767D2CFD}" name="AY" dataDxfId="35"/>
    <tableColumn id="2" xr3:uid="{5C21596A-4433-4B7D-A193-B542C488DBB1}" name="1" dataDxfId="34"/>
    <tableColumn id="3" xr3:uid="{F0F7D43B-A11B-467A-B9CF-5427E7C48751}" name="2" dataDxfId="33"/>
    <tableColumn id="4" xr3:uid="{4460D942-F01F-4472-ACC1-60F2C5968474}" name="3" dataDxfId="32"/>
    <tableColumn id="5" xr3:uid="{EEAD7A05-98A9-4518-9835-3A489231340D}" name="4" dataDxfId="31"/>
    <tableColumn id="6" xr3:uid="{0E397F98-AF01-40ED-A559-C5B1874AD56C}" name="5" dataDxfId="30"/>
  </tableColumns>
  <tableStyleInfo name="TableStyleMedium28"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3DA09B62-1B4A-4CBE-8B43-1784DC3EE531}" name="Table21" displayName="Table21" ref="B5:I35" totalsRowShown="0" headerRowDxfId="29" dataDxfId="27" headerRowBorderDxfId="28" tableBorderDxfId="26">
  <tableColumns count="8">
    <tableColumn id="1" xr3:uid="{5251093F-3242-4D72-8B8C-40583B824111}" name="Diagnostic Group" dataDxfId="25"/>
    <tableColumn id="2" xr3:uid="{AEE12BE8-8947-4623-8D4E-E0B540BC7DA9}" name="1" dataDxfId="24"/>
    <tableColumn id="3" xr3:uid="{581B1122-3F64-4448-AA53-B1C5AA6C783C}" name="2" dataDxfId="23"/>
    <tableColumn id="4" xr3:uid="{3BCBC983-14F5-4B5A-900D-BC6BA101C756}" name="3" dataDxfId="22"/>
    <tableColumn id="5" xr3:uid="{FF3EEDAF-0E3F-4B9C-9728-899EC98A7146}" name="4" dataDxfId="21"/>
    <tableColumn id="6" xr3:uid="{E68FF730-7ABF-41D1-BC0F-4449442C82FB}" name="5" dataDxfId="20"/>
    <tableColumn id="7" xr3:uid="{2D46845E-69CD-4AF2-88C7-6F26C14E955B}" name="6" dataDxfId="19"/>
    <tableColumn id="8" xr3:uid="{CF08F186-719F-4DB6-B85C-5CF0B1129389}" name="% Share of Claim Counts" dataDxfId="18"/>
  </tableColumns>
  <tableStyleInfo name="TableStyleMedium4"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66EF7F1-488A-4F39-8B3A-E47F6C2B86A7}" name="Table22" displayName="Table22" ref="L5:Q35" totalsRowShown="0" headerRowDxfId="17" dataDxfId="15" headerRowBorderDxfId="16" tableBorderDxfId="14">
  <tableColumns count="6">
    <tableColumn id="1" xr3:uid="{D537275A-E5E9-4EEE-9520-FE53901B5CE5}" name="Diagnostic Group" dataDxfId="13"/>
    <tableColumn id="2" xr3:uid="{FA1FA4EE-15A6-4C49-BAB1-8351DE6B43BC}" name="1" dataDxfId="12"/>
    <tableColumn id="3" xr3:uid="{D37E97D0-8C25-47B7-8DA7-F784445B73A7}" name="2" dataDxfId="11"/>
    <tableColumn id="4" xr3:uid="{F5A575C4-0C2A-432B-8EE6-8A3162BABB7A}" name="3" dataDxfId="10"/>
    <tableColumn id="5" xr3:uid="{A0B97489-11C8-4281-92AE-78EF913ECAC1}" name="4" dataDxfId="9"/>
    <tableColumn id="6" xr3:uid="{3DB0D3E2-412D-4810-A1C3-D80F089ECF99}" name="% Share of Claim Counts" dataDxfId="8"/>
  </tableColumns>
  <tableStyleInfo name="TableStyleMedium4"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223655A-A3A1-4E6D-960E-BDE64282A0AC}" name="Table23" displayName="Table23" ref="T5:W35" totalsRowShown="0" headerRowDxfId="7" dataDxfId="5" headerRowBorderDxfId="6" tableBorderDxfId="4">
  <tableColumns count="4">
    <tableColumn id="1" xr3:uid="{83FF6D92-54A7-424F-92C7-97F12692D019}" name="Diagnostic Group" dataDxfId="3"/>
    <tableColumn id="2" xr3:uid="{C22EA98F-532A-4CA0-B753-48C8B31CFD94}" name="1" dataDxfId="2"/>
    <tableColumn id="3" xr3:uid="{171F53FB-3E7A-4898-9103-9A8517F28209}" name="2" dataDxfId="1"/>
    <tableColumn id="4" xr3:uid="{479C52BF-2DFB-444E-8415-DA581607BDF5}" name="% Share of Claim Counts" dataDxfId="0"/>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4B83551-7720-4E9F-A362-DCEBC72FFD37}" name="Table2" displayName="Table2" ref="A4:E51" totalsRowShown="0" headerRowDxfId="224" dataDxfId="222" headerRowBorderDxfId="223" tableBorderDxfId="221">
  <autoFilter ref="A4:E51" xr:uid="{E4B83551-7720-4E9F-A362-DCEBC72FFD37}"/>
  <tableColumns count="5">
    <tableColumn id="1" xr3:uid="{B496F82F-3A70-49ED-86AD-142C1B9F7E1A}" name="State Abbr." dataDxfId="220" dataCellStyle="Normal 11"/>
    <tableColumn id="2" xr3:uid="{A155D466-3163-4493-8F32-35F7B9A7D491}" name="State Name" dataDxfId="219" dataCellStyle="Normal 11"/>
    <tableColumn id="3" xr3:uid="{FFA4704D-3247-4EA8-A9A4-5BB5905321F9}" name="Permanent Partial Claims _x000a_per 100,000 Employees" dataDxfId="218" dataCellStyle="Normal 11"/>
    <tableColumn id="4" xr3:uid="{B1594E95-F91C-424B-BA2E-014F1CA87C38}" name="Share of _x000a_Temporary-Only _x000a_at 5th Report Level" dataDxfId="217" dataCellStyle="Normal 11"/>
    <tableColumn id="5" xr3:uid="{BF927FBB-3DCA-44D9-8A75-2A3FEAE55166}" name="Share of _x000a_Permanent-Partial _x000a_at 5th Report Level" dataDxfId="2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CE3A00B-554E-4197-8E0D-83B30EAFB049}" name="Table6" displayName="Table6" ref="B6:G14" totalsRowShown="0" headerRowDxfId="215" dataDxfId="214">
  <autoFilter ref="B6:G14" xr:uid="{9CE3A00B-554E-4197-8E0D-83B30EAFB049}"/>
  <tableColumns count="6">
    <tableColumn id="1" xr3:uid="{6D43DB4D-0152-462E-8393-1B8270E7C7BF}" name="AY" dataDxfId="213"/>
    <tableColumn id="2" xr3:uid="{14F16586-DD32-4E76-9A32-4F26BAF009D0}" name="1" dataDxfId="212"/>
    <tableColumn id="3" xr3:uid="{87317680-F825-4D21-98C5-E08ECFC977A4}" name="2" dataDxfId="211"/>
    <tableColumn id="4" xr3:uid="{00D57735-92FD-4543-B02C-80103BC1FD7C}" name="3" dataDxfId="210"/>
    <tableColumn id="5" xr3:uid="{3DA9E8F4-9B0F-470B-BD5E-1B3C887FE166}" name="4" dataDxfId="209"/>
    <tableColumn id="6" xr3:uid="{EB6BB25B-927E-44DF-AA42-9CB360F40E35}" name="5" dataDxfId="20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E2E5E18-B46F-4D03-9226-D79DEA4DAC9C}" name="Table7" displayName="Table7" ref="I6:N14" totalsRowShown="0" headerRowDxfId="207" dataDxfId="205" headerRowBorderDxfId="206" tableBorderDxfId="204" totalsRowBorderDxfId="203">
  <autoFilter ref="I6:N14" xr:uid="{4E2E5E18-B46F-4D03-9226-D79DEA4DAC9C}"/>
  <tableColumns count="6">
    <tableColumn id="1" xr3:uid="{E45B3074-0EFB-414B-8706-21EA0D6370B4}" name="AY" dataDxfId="202"/>
    <tableColumn id="2" xr3:uid="{EE73306F-9F1D-44D0-98F3-D52D2F22496D}" name="1" dataDxfId="201"/>
    <tableColumn id="3" xr3:uid="{D308C42C-F00F-47BC-A483-D66602FBB61C}" name="2" dataDxfId="200"/>
    <tableColumn id="4" xr3:uid="{B96C427A-7897-4568-ABA4-B7FEB91321AB}" name="3" dataDxfId="199"/>
    <tableColumn id="5" xr3:uid="{898CED9D-2BEB-484E-8710-CD5B110D0963}" name="4" dataDxfId="198"/>
    <tableColumn id="6" xr3:uid="{DD248021-19C8-4F5A-AC62-3681E9930D14}" name="5" dataDxfId="19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62FE07D-DAC2-448C-A3C4-0AD4DFC80FE7}" name="Table8" displayName="Table8" ref="B18:G26" totalsRowShown="0" headerRowDxfId="196" dataDxfId="194" headerRowBorderDxfId="195">
  <autoFilter ref="B18:G26" xr:uid="{C62FE07D-DAC2-448C-A3C4-0AD4DFC80FE7}"/>
  <tableColumns count="6">
    <tableColumn id="1" xr3:uid="{7C9D116D-7629-4326-82D2-0EAD4BF5C47E}" name="AY" dataDxfId="193"/>
    <tableColumn id="2" xr3:uid="{DFFC0A7B-A6A2-410C-834B-CD8545132C47}" name="1" dataDxfId="192"/>
    <tableColumn id="3" xr3:uid="{41B232ED-459A-4A24-AF63-CE9AD841714E}" name="2" dataDxfId="191"/>
    <tableColumn id="4" xr3:uid="{9527E544-E440-410A-BF9A-08ABA8801F4B}" name="3" dataDxfId="190"/>
    <tableColumn id="5" xr3:uid="{F1C40D50-8BE5-4182-A3D0-E8E9682EF4EB}" name="4" dataDxfId="189"/>
    <tableColumn id="6" xr3:uid="{AA1F6F13-BB22-4910-BD27-80BF60B5F1E9}" name="5" dataDxfId="18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2A8D6E3-5EE5-47A2-9F02-0DEF1C12E147}" name="Table9" displayName="Table9" ref="I18:N26" totalsRowShown="0" headerRowDxfId="187" dataDxfId="185" headerRowBorderDxfId="186">
  <autoFilter ref="I18:N26" xr:uid="{42A8D6E3-5EE5-47A2-9F02-0DEF1C12E147}"/>
  <tableColumns count="6">
    <tableColumn id="1" xr3:uid="{437782B8-F2C3-46A9-91EF-1D6DFA53B745}" name="AY" dataDxfId="184"/>
    <tableColumn id="2" xr3:uid="{9D28A297-67E8-439C-841E-8F9617C5BCAB}" name="1" dataDxfId="183"/>
    <tableColumn id="3" xr3:uid="{9E876466-2B2C-45AA-8B4B-AF69C9C3AB82}" name="2" dataDxfId="182"/>
    <tableColumn id="4" xr3:uid="{A10587A9-AB21-4233-A570-F78F6E921BA9}" name="3" dataDxfId="181"/>
    <tableColumn id="5" xr3:uid="{5759A6A8-93AA-437A-B100-20F8001F9096}" name="4" dataDxfId="180"/>
    <tableColumn id="6" xr3:uid="{AA22F457-2B97-450B-BD73-131566F3D382}" name="5" dataDxfId="17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9F9617A-31CD-40F7-A58B-9F80E1075C72}" name="Table10" displayName="Table10" ref="B30:G38" totalsRowShown="0" headerRowDxfId="178" dataDxfId="176" headerRowBorderDxfId="177">
  <autoFilter ref="B30:G38" xr:uid="{99F9617A-31CD-40F7-A58B-9F80E1075C72}"/>
  <tableColumns count="6">
    <tableColumn id="1" xr3:uid="{93BDF0CE-C799-4E35-8245-B63B8CC1C63C}" name="AY" dataDxfId="175"/>
    <tableColumn id="2" xr3:uid="{D6EA9D03-B147-475F-B464-30EB1A7DA7A6}" name="1" dataDxfId="174"/>
    <tableColumn id="3" xr3:uid="{B31E4A32-258B-4A5A-871C-3BA805AF819E}" name="2" dataDxfId="173"/>
    <tableColumn id="4" xr3:uid="{178EEC6E-6C32-4E12-8B6F-81020EC8C504}" name="3" dataDxfId="172"/>
    <tableColumn id="5" xr3:uid="{9F358FB0-70A3-487F-8EFF-F4B3CF20FEC8}" name="4" dataDxfId="171"/>
    <tableColumn id="6" xr3:uid="{99B6BF09-A80B-40F3-B4E0-40193A40224E}" name="5" dataDxfId="17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1F2584B-18D7-4087-9E67-3F1FC7EAF113}" name="Table11" displayName="Table11" ref="I30:N38" totalsRowShown="0" headerRowDxfId="169" dataDxfId="167" headerRowBorderDxfId="168">
  <autoFilter ref="I30:N38" xr:uid="{71F2584B-18D7-4087-9E67-3F1FC7EAF113}"/>
  <tableColumns count="6">
    <tableColumn id="1" xr3:uid="{9993FBFD-DBF2-4BA7-859F-0CB22950A1A5}" name="AY" dataDxfId="166"/>
    <tableColumn id="2" xr3:uid="{32B8F465-447D-498E-BC15-6F2011DE7ACF}" name="1" dataDxfId="165"/>
    <tableColumn id="3" xr3:uid="{A63B4A23-9961-48D0-A975-59D1DE504F59}" name="2" dataDxfId="164"/>
    <tableColumn id="4" xr3:uid="{BAC4C5C2-CC74-4101-8ED7-A916277424C2}" name="3" dataDxfId="163"/>
    <tableColumn id="5" xr3:uid="{920832A3-C8DE-42AD-89D3-476A04E62935}" name="4" dataDxfId="162"/>
    <tableColumn id="6" xr3:uid="{9B65BEFD-E469-49D9-BD4C-7717343F5E85}" name="5" dataDxfId="16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10.xml"/><Relationship Id="rId13" Type="http://schemas.openxmlformats.org/officeDocument/2006/relationships/table" Target="../tables/table15.xml"/><Relationship Id="rId18" Type="http://schemas.openxmlformats.org/officeDocument/2006/relationships/table" Target="../tables/table20.xml"/><Relationship Id="rId3" Type="http://schemas.openxmlformats.org/officeDocument/2006/relationships/table" Target="../tables/table5.xml"/><Relationship Id="rId21" Type="http://schemas.openxmlformats.org/officeDocument/2006/relationships/table" Target="../tables/table23.xml"/><Relationship Id="rId7" Type="http://schemas.openxmlformats.org/officeDocument/2006/relationships/table" Target="../tables/table9.xml"/><Relationship Id="rId12" Type="http://schemas.openxmlformats.org/officeDocument/2006/relationships/table" Target="../tables/table14.xml"/><Relationship Id="rId17" Type="http://schemas.openxmlformats.org/officeDocument/2006/relationships/table" Target="../tables/table19.xml"/><Relationship Id="rId2" Type="http://schemas.openxmlformats.org/officeDocument/2006/relationships/table" Target="../tables/table4.xml"/><Relationship Id="rId16" Type="http://schemas.openxmlformats.org/officeDocument/2006/relationships/table" Target="../tables/table18.xml"/><Relationship Id="rId20" Type="http://schemas.openxmlformats.org/officeDocument/2006/relationships/table" Target="../tables/table22.xml"/><Relationship Id="rId1" Type="http://schemas.openxmlformats.org/officeDocument/2006/relationships/printerSettings" Target="../printerSettings/printerSettings5.bin"/><Relationship Id="rId6" Type="http://schemas.openxmlformats.org/officeDocument/2006/relationships/table" Target="../tables/table8.xml"/><Relationship Id="rId11" Type="http://schemas.openxmlformats.org/officeDocument/2006/relationships/table" Target="../tables/table13.xml"/><Relationship Id="rId5" Type="http://schemas.openxmlformats.org/officeDocument/2006/relationships/table" Target="../tables/table7.xml"/><Relationship Id="rId15" Type="http://schemas.openxmlformats.org/officeDocument/2006/relationships/table" Target="../tables/table17.xml"/><Relationship Id="rId10" Type="http://schemas.openxmlformats.org/officeDocument/2006/relationships/table" Target="../tables/table12.xml"/><Relationship Id="rId19" Type="http://schemas.openxmlformats.org/officeDocument/2006/relationships/table" Target="../tables/table21.xml"/><Relationship Id="rId4" Type="http://schemas.openxmlformats.org/officeDocument/2006/relationships/table" Target="../tables/table6.xml"/><Relationship Id="rId9" Type="http://schemas.openxmlformats.org/officeDocument/2006/relationships/table" Target="../tables/table11.xml"/><Relationship Id="rId14" Type="http://schemas.openxmlformats.org/officeDocument/2006/relationships/table" Target="../tables/table16.xml"/><Relationship Id="rId22" Type="http://schemas.openxmlformats.org/officeDocument/2006/relationships/table" Target="../tables/table2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8.bin"/><Relationship Id="rId4" Type="http://schemas.openxmlformats.org/officeDocument/2006/relationships/table" Target="../tables/table2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568AE-D69C-4B40-8595-058196E29AD1}">
  <dimension ref="A1"/>
  <sheetViews>
    <sheetView tabSelected="1" topLeftCell="A13" zoomScaleNormal="100" workbookViewId="0">
      <selection activeCell="N3" sqref="N3"/>
    </sheetView>
  </sheetViews>
  <sheetFormatPr defaultRowHeight="14.4" x14ac:dyDescent="0.3"/>
  <sheetData/>
  <sheetProtection algorithmName="SHA-512" hashValue="KE5O5jYgxHZjFd5zbfXtsgzoxbOEcYHH0W9JibkV0O2I7RcHAXX2E4nRkIuVNWT2FPlWlJ4yEXcPD7C+AW2i9Q==" saltValue="HhyluteepV32IKWBKBO+IQ==" spinCount="100000" sheet="1" objects="1" scenarios="1"/>
  <pageMargins left="0.7" right="0.7" top="0.75" bottom="0.75" header="0.3" footer="0.3"/>
  <pageSetup orientation="portrait" horizontalDpi="1200" verticalDpi="1200" r:id="rId1"/>
  <drawing r:id="rId2"/>
  <legacyDrawing r:id="rId3"/>
  <oleObjects>
    <mc:AlternateContent xmlns:mc="http://schemas.openxmlformats.org/markup-compatibility/2006">
      <mc:Choice Requires="x14">
        <oleObject progId="Word.Document.12" shapeId="1025" r:id="rId4">
          <objectPr defaultSize="0" autoPict="0" r:id="rId5">
            <anchor moveWithCells="1">
              <from>
                <xdr:col>0</xdr:col>
                <xdr:colOff>0</xdr:colOff>
                <xdr:row>0</xdr:row>
                <xdr:rowOff>0</xdr:rowOff>
              </from>
              <to>
                <xdr:col>11</xdr:col>
                <xdr:colOff>266700</xdr:colOff>
                <xdr:row>31</xdr:row>
                <xdr:rowOff>121920</xdr:rowOff>
              </to>
            </anchor>
          </objectPr>
        </oleObject>
      </mc:Choice>
      <mc:Fallback>
        <oleObject progId="Word.Document.12"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351C4-0BB2-49DC-905D-93467643B6AA}">
  <dimension ref="A1:K28"/>
  <sheetViews>
    <sheetView zoomScale="95" zoomScaleNormal="90" workbookViewId="0"/>
  </sheetViews>
  <sheetFormatPr defaultColWidth="9.109375" defaultRowHeight="13.2" x14ac:dyDescent="0.25"/>
  <cols>
    <col min="1" max="1" width="20.5546875" style="39" customWidth="1"/>
    <col min="2" max="7" width="25.88671875" style="39" customWidth="1"/>
    <col min="8" max="9" width="5.44140625" style="39" customWidth="1"/>
    <col min="10" max="10" width="31.44140625" style="39" customWidth="1"/>
    <col min="11" max="11" width="42.109375" style="39" customWidth="1"/>
    <col min="12" max="16384" width="9.109375" style="39"/>
  </cols>
  <sheetData>
    <row r="1" spans="1:11" x14ac:dyDescent="0.25">
      <c r="A1" s="38" t="s">
        <v>0</v>
      </c>
      <c r="B1" s="38"/>
      <c r="C1" s="38"/>
      <c r="D1" s="38"/>
      <c r="E1" s="38"/>
      <c r="F1" s="38"/>
      <c r="G1" s="38"/>
      <c r="J1" s="38" t="s">
        <v>1</v>
      </c>
      <c r="K1" s="38"/>
    </row>
    <row r="2" spans="1:11" x14ac:dyDescent="0.25">
      <c r="A2" s="38"/>
      <c r="B2" s="38"/>
      <c r="C2" s="38"/>
      <c r="D2" s="38"/>
      <c r="E2" s="38"/>
      <c r="F2" s="38"/>
      <c r="G2" s="38"/>
      <c r="J2" s="38"/>
      <c r="K2" s="38"/>
    </row>
    <row r="4" spans="1:11" ht="39.6" x14ac:dyDescent="0.25">
      <c r="A4" s="11" t="s">
        <v>2</v>
      </c>
      <c r="B4" s="40" t="s">
        <v>3</v>
      </c>
      <c r="C4" s="40" t="s">
        <v>4</v>
      </c>
      <c r="D4" s="40" t="s">
        <v>5</v>
      </c>
      <c r="E4" s="40" t="s">
        <v>6</v>
      </c>
      <c r="F4" s="40" t="s">
        <v>7</v>
      </c>
      <c r="G4" s="41" t="s">
        <v>8</v>
      </c>
      <c r="H4" s="42"/>
      <c r="I4" s="42"/>
      <c r="J4" s="43" t="s">
        <v>9</v>
      </c>
      <c r="K4" s="41" t="s">
        <v>10</v>
      </c>
    </row>
    <row r="5" spans="1:11" ht="15" customHeight="1" x14ac:dyDescent="0.25">
      <c r="A5" s="182" t="s">
        <v>11</v>
      </c>
      <c r="B5" s="183">
        <v>0.126</v>
      </c>
      <c r="C5" s="183">
        <v>0.19700000000000001</v>
      </c>
      <c r="D5" s="183">
        <v>0.32200000000000001</v>
      </c>
      <c r="E5" s="183">
        <v>0.497</v>
      </c>
      <c r="F5" s="183">
        <v>0.755</v>
      </c>
      <c r="G5" s="184">
        <v>0.21813917122752147</v>
      </c>
      <c r="J5" s="45">
        <v>2001</v>
      </c>
      <c r="K5" s="46">
        <v>0.33086795600000002</v>
      </c>
    </row>
    <row r="6" spans="1:11" ht="15" customHeight="1" x14ac:dyDescent="0.25">
      <c r="A6" s="37" t="s">
        <v>12</v>
      </c>
      <c r="B6" s="44">
        <v>5.3000000000000047E-2</v>
      </c>
      <c r="C6" s="44">
        <v>7.5999999999999956E-2</v>
      </c>
      <c r="D6" s="44">
        <v>0.123</v>
      </c>
      <c r="E6" s="44">
        <v>0.27100000000000002</v>
      </c>
      <c r="F6" s="44">
        <v>0.64500000000000002</v>
      </c>
      <c r="G6" s="47">
        <v>7.663896583564167E-2</v>
      </c>
      <c r="J6" s="45">
        <v>2002</v>
      </c>
      <c r="K6" s="46">
        <v>0.28791931300000001</v>
      </c>
    </row>
    <row r="7" spans="1:11" ht="15" customHeight="1" x14ac:dyDescent="0.25">
      <c r="A7" s="37" t="s">
        <v>13</v>
      </c>
      <c r="B7" s="44">
        <v>1.6000000000000014E-2</v>
      </c>
      <c r="C7" s="44">
        <v>2.9000000000000026E-2</v>
      </c>
      <c r="D7" s="44">
        <v>6.6999999999999948E-2</v>
      </c>
      <c r="E7" s="44">
        <v>0.19199999999999995</v>
      </c>
      <c r="F7" s="44">
        <v>0.57099999999999995</v>
      </c>
      <c r="G7" s="47">
        <v>0.16177703269069577</v>
      </c>
      <c r="J7" s="45">
        <v>2003</v>
      </c>
      <c r="K7" s="46">
        <v>0.26010329300000001</v>
      </c>
    </row>
    <row r="8" spans="1:11" ht="15" customHeight="1" x14ac:dyDescent="0.25">
      <c r="A8" s="37" t="s">
        <v>14</v>
      </c>
      <c r="B8" s="44">
        <v>2.6000000000000023E-2</v>
      </c>
      <c r="C8" s="44">
        <v>4.4000000000000039E-2</v>
      </c>
      <c r="D8" s="44">
        <v>8.4999999999999964E-2</v>
      </c>
      <c r="E8" s="44">
        <v>0.20899999999999996</v>
      </c>
      <c r="F8" s="44">
        <v>0.65200000000000002</v>
      </c>
      <c r="G8" s="47">
        <v>9.2558983666061745E-2</v>
      </c>
      <c r="J8" s="45">
        <v>2004</v>
      </c>
      <c r="K8" s="46">
        <v>0.25259149400000003</v>
      </c>
    </row>
    <row r="9" spans="1:11" ht="15" customHeight="1" x14ac:dyDescent="0.25">
      <c r="A9" s="37" t="s">
        <v>15</v>
      </c>
      <c r="B9" s="44">
        <v>2.4000000000000021E-2</v>
      </c>
      <c r="C9" s="44">
        <v>4.6000000000000041E-2</v>
      </c>
      <c r="D9" s="44">
        <v>9.4999999999999973E-2</v>
      </c>
      <c r="E9" s="44">
        <v>0.25800000000000001</v>
      </c>
      <c r="F9" s="44">
        <v>0.71300000000000008</v>
      </c>
      <c r="G9" s="47">
        <v>0.12891986062717764</v>
      </c>
      <c r="J9" s="45">
        <v>2005</v>
      </c>
      <c r="K9" s="46">
        <v>0.259338711</v>
      </c>
    </row>
    <row r="10" spans="1:11" ht="15" customHeight="1" x14ac:dyDescent="0.25">
      <c r="A10" s="37" t="s">
        <v>16</v>
      </c>
      <c r="B10" s="44">
        <v>6.899999999999995E-2</v>
      </c>
      <c r="C10" s="44">
        <v>0.121</v>
      </c>
      <c r="D10" s="44">
        <v>0.21399999999999997</v>
      </c>
      <c r="E10" s="44">
        <v>0.39</v>
      </c>
      <c r="F10" s="44">
        <v>0.70900000000000007</v>
      </c>
      <c r="G10" s="47">
        <v>0.13344887348353551</v>
      </c>
      <c r="J10" s="45">
        <v>2006</v>
      </c>
      <c r="K10" s="46">
        <v>0.30723709300000002</v>
      </c>
    </row>
    <row r="11" spans="1:11" ht="15" customHeight="1" x14ac:dyDescent="0.25">
      <c r="A11" s="37" t="s">
        <v>17</v>
      </c>
      <c r="B11" s="44">
        <v>4.1000000000000002E-2</v>
      </c>
      <c r="C11" s="44">
        <v>6.3999999999999946E-2</v>
      </c>
      <c r="D11" s="44">
        <v>0.11099999999999999</v>
      </c>
      <c r="E11" s="44">
        <v>0.22199999999999998</v>
      </c>
      <c r="F11" s="44">
        <v>0.54400000000000004</v>
      </c>
      <c r="G11" s="47">
        <v>8.9367962647916133E-2</v>
      </c>
      <c r="J11" s="45">
        <v>2007</v>
      </c>
      <c r="K11" s="46">
        <v>0.29115946999999998</v>
      </c>
    </row>
    <row r="12" spans="1:11" ht="15" customHeight="1" x14ac:dyDescent="0.25">
      <c r="A12" s="37" t="s">
        <v>18</v>
      </c>
      <c r="B12" s="44">
        <v>4.1000000000000002E-2</v>
      </c>
      <c r="C12" s="44">
        <v>6.3999999999999946E-2</v>
      </c>
      <c r="D12" s="44">
        <v>0.10599999999999998</v>
      </c>
      <c r="E12" s="44">
        <v>0.23699999999999999</v>
      </c>
      <c r="F12" s="44">
        <v>0.623</v>
      </c>
      <c r="G12" s="47">
        <v>7.4074074074074181E-2</v>
      </c>
      <c r="J12" s="45">
        <v>2008</v>
      </c>
      <c r="K12" s="46">
        <v>0.28787075600000001</v>
      </c>
    </row>
    <row r="13" spans="1:11" ht="15" customHeight="1" x14ac:dyDescent="0.25">
      <c r="A13" s="37" t="s">
        <v>19</v>
      </c>
      <c r="B13" s="44">
        <v>7.0999999999999952E-2</v>
      </c>
      <c r="C13" s="44">
        <v>0.125</v>
      </c>
      <c r="D13" s="44">
        <v>0.20899999999999996</v>
      </c>
      <c r="E13" s="44">
        <v>0.36399999999999999</v>
      </c>
      <c r="F13" s="44">
        <v>0.69100000000000006</v>
      </c>
      <c r="G13" s="47">
        <v>8.9253187613843377E-2</v>
      </c>
      <c r="J13" s="45">
        <v>2009</v>
      </c>
      <c r="K13" s="46">
        <v>0.26427847900000001</v>
      </c>
    </row>
    <row r="14" spans="1:11" ht="15" customHeight="1" x14ac:dyDescent="0.25">
      <c r="A14" s="37" t="s">
        <v>20</v>
      </c>
      <c r="B14" s="44">
        <v>5.0000000000000044E-2</v>
      </c>
      <c r="C14" s="44">
        <v>7.1999999999999953E-2</v>
      </c>
      <c r="D14" s="44">
        <v>0.11199999999999999</v>
      </c>
      <c r="E14" s="44">
        <v>0.23499999999999999</v>
      </c>
      <c r="F14" s="44">
        <v>0.64900000000000002</v>
      </c>
      <c r="G14" s="47">
        <v>0.13494809688581311</v>
      </c>
      <c r="J14" s="45">
        <v>2010</v>
      </c>
      <c r="K14" s="46">
        <v>0.25387156300000002</v>
      </c>
    </row>
    <row r="15" spans="1:11" ht="15" customHeight="1" x14ac:dyDescent="0.25">
      <c r="A15" s="37" t="s">
        <v>21</v>
      </c>
      <c r="B15" s="44">
        <v>4.500000000000004E-2</v>
      </c>
      <c r="C15" s="44">
        <v>6.4999999999999947E-2</v>
      </c>
      <c r="D15" s="44">
        <v>0.10499999999999998</v>
      </c>
      <c r="E15" s="44">
        <v>0.20699999999999996</v>
      </c>
      <c r="F15" s="44">
        <v>0.52600000000000002</v>
      </c>
      <c r="G15" s="47">
        <v>9.3381686310063494E-2</v>
      </c>
      <c r="J15" s="45">
        <v>2011</v>
      </c>
      <c r="K15" s="46">
        <v>0.25720593400000002</v>
      </c>
    </row>
    <row r="16" spans="1:11" ht="15" customHeight="1" x14ac:dyDescent="0.25">
      <c r="A16" s="37" t="s">
        <v>22</v>
      </c>
      <c r="B16" s="44">
        <v>0.05</v>
      </c>
      <c r="C16" s="44" t="s">
        <v>23</v>
      </c>
      <c r="D16" s="44" t="s">
        <v>23</v>
      </c>
      <c r="E16" s="44" t="s">
        <v>23</v>
      </c>
      <c r="F16" s="44" t="s">
        <v>23</v>
      </c>
      <c r="G16" s="47">
        <v>0.12</v>
      </c>
      <c r="J16" s="45">
        <v>2012</v>
      </c>
      <c r="K16" s="46">
        <v>0.25910324299999998</v>
      </c>
    </row>
    <row r="17" spans="1:11" ht="15" customHeight="1" x14ac:dyDescent="0.25">
      <c r="A17" s="37" t="s">
        <v>24</v>
      </c>
      <c r="B17" s="44">
        <v>3.6000000000000032E-2</v>
      </c>
      <c r="C17" s="44">
        <v>9.5999999999999974E-2</v>
      </c>
      <c r="D17" s="44">
        <v>9.5999999999999974E-2</v>
      </c>
      <c r="E17" s="44">
        <v>0.20799999999999996</v>
      </c>
      <c r="F17" s="44">
        <v>0.58000000000000007</v>
      </c>
      <c r="G17" s="47">
        <v>6.1913696060037604E-2</v>
      </c>
      <c r="J17" s="45">
        <v>2013</v>
      </c>
      <c r="K17" s="46">
        <v>0.29036015199999998</v>
      </c>
    </row>
    <row r="18" spans="1:11" ht="15" customHeight="1" x14ac:dyDescent="0.25">
      <c r="A18" s="37" t="s">
        <v>25</v>
      </c>
      <c r="B18" s="44">
        <v>3.1000000000000028E-2</v>
      </c>
      <c r="C18" s="44">
        <v>3.6000000000000032E-2</v>
      </c>
      <c r="D18" s="44">
        <v>6.9999999999999951E-2</v>
      </c>
      <c r="E18" s="44">
        <v>0.18200000000000005</v>
      </c>
      <c r="F18" s="44">
        <v>0.58400000000000007</v>
      </c>
      <c r="G18" s="47">
        <v>0.15038232795242146</v>
      </c>
      <c r="J18" s="45">
        <v>2014</v>
      </c>
      <c r="K18" s="46">
        <v>0.29502634700000002</v>
      </c>
    </row>
    <row r="19" spans="1:11" ht="15" customHeight="1" x14ac:dyDescent="0.25">
      <c r="J19" s="45">
        <v>2015</v>
      </c>
      <c r="K19" s="46">
        <v>0.30664665899999999</v>
      </c>
    </row>
    <row r="20" spans="1:11" ht="15" customHeight="1" x14ac:dyDescent="0.25">
      <c r="A20" s="48" t="s">
        <v>26</v>
      </c>
      <c r="B20" s="233" t="s">
        <v>27</v>
      </c>
      <c r="C20" s="233"/>
      <c r="D20" s="233"/>
      <c r="E20" s="233"/>
      <c r="F20" s="233"/>
      <c r="G20" s="234"/>
      <c r="J20" s="45">
        <v>2016</v>
      </c>
      <c r="K20" s="46">
        <v>0.32953300400000002</v>
      </c>
    </row>
    <row r="21" spans="1:11" ht="15" customHeight="1" x14ac:dyDescent="0.25">
      <c r="B21" s="234"/>
      <c r="C21" s="234"/>
      <c r="D21" s="234"/>
      <c r="E21" s="234"/>
      <c r="F21" s="234"/>
      <c r="G21" s="234"/>
      <c r="J21" s="45">
        <v>2017</v>
      </c>
      <c r="K21" s="46">
        <v>0.35239183200000002</v>
      </c>
    </row>
    <row r="22" spans="1:11" ht="15" customHeight="1" x14ac:dyDescent="0.25">
      <c r="B22" s="234"/>
      <c r="C22" s="234"/>
      <c r="D22" s="234"/>
      <c r="E22" s="234"/>
      <c r="F22" s="234"/>
      <c r="G22" s="234"/>
      <c r="J22" s="45">
        <v>2018</v>
      </c>
      <c r="K22" s="46">
        <v>0.37154345500000002</v>
      </c>
    </row>
    <row r="23" spans="1:11" ht="15" customHeight="1" x14ac:dyDescent="0.25">
      <c r="B23" s="234"/>
      <c r="C23" s="234"/>
      <c r="D23" s="234"/>
      <c r="E23" s="234"/>
      <c r="F23" s="234"/>
      <c r="G23" s="234"/>
      <c r="J23" s="45">
        <v>2019</v>
      </c>
      <c r="K23" s="46">
        <v>0.37578036100000001</v>
      </c>
    </row>
    <row r="24" spans="1:11" ht="15" customHeight="1" x14ac:dyDescent="0.25">
      <c r="B24" s="234"/>
      <c r="C24" s="234"/>
      <c r="D24" s="234"/>
      <c r="E24" s="234"/>
      <c r="F24" s="234"/>
      <c r="G24" s="234"/>
      <c r="J24" s="45">
        <v>2020</v>
      </c>
      <c r="K24" s="46">
        <v>0.34</v>
      </c>
    </row>
    <row r="25" spans="1:11" ht="15" customHeight="1" x14ac:dyDescent="0.25">
      <c r="B25" s="234"/>
      <c r="C25" s="234"/>
      <c r="D25" s="234"/>
      <c r="E25" s="234"/>
      <c r="F25" s="234"/>
      <c r="G25" s="234"/>
      <c r="J25" s="45">
        <v>2021</v>
      </c>
      <c r="K25" s="46">
        <v>0.32980388064647564</v>
      </c>
    </row>
    <row r="26" spans="1:11" ht="15" customHeight="1" x14ac:dyDescent="0.25">
      <c r="B26" s="234"/>
      <c r="C26" s="234"/>
      <c r="D26" s="234"/>
      <c r="E26" s="234"/>
      <c r="F26" s="234"/>
      <c r="G26" s="234"/>
      <c r="J26" s="49" t="s">
        <v>28</v>
      </c>
      <c r="K26" s="46">
        <v>0.32817312992023628</v>
      </c>
    </row>
    <row r="28" spans="1:11" x14ac:dyDescent="0.25">
      <c r="J28" s="39" t="s">
        <v>29</v>
      </c>
    </row>
  </sheetData>
  <mergeCells count="1">
    <mergeCell ref="B20:G26"/>
  </mergeCells>
  <phoneticPr fontId="17" type="noConversion"/>
  <printOptions horizontalCentered="1"/>
  <pageMargins left="0.7" right="0.7" top="0.75" bottom="0.75" header="0.3" footer="0.3"/>
  <pageSetup orientation="portrait" r:id="rId1"/>
  <colBreaks count="1" manualBreakCount="1">
    <brk id="8" max="1048575" man="1"/>
  </col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FAD4F-882D-4FF5-BE58-9B86DFFB9DC3}">
  <dimension ref="A1:AF54"/>
  <sheetViews>
    <sheetView zoomScale="90" zoomScaleNormal="90" workbookViewId="0">
      <selection sqref="A1:E1"/>
    </sheetView>
  </sheetViews>
  <sheetFormatPr defaultColWidth="9.109375" defaultRowHeight="13.2" x14ac:dyDescent="0.25"/>
  <cols>
    <col min="1" max="1" width="9" style="39" customWidth="1"/>
    <col min="2" max="2" width="18" style="39" customWidth="1"/>
    <col min="3" max="3" width="28.33203125" style="39" customWidth="1"/>
    <col min="4" max="4" width="22.109375" style="39" customWidth="1"/>
    <col min="5" max="5" width="20.6640625" style="39" customWidth="1"/>
    <col min="6" max="6" width="1.88671875" style="39" customWidth="1"/>
    <col min="7" max="7" width="2" style="39" customWidth="1"/>
    <col min="8" max="8" width="10" style="39" customWidth="1"/>
    <col min="9" max="9" width="19.5546875" style="39" customWidth="1"/>
    <col min="10" max="14" width="8.109375" style="39" customWidth="1"/>
    <col min="15" max="15" width="19.5546875" style="39" customWidth="1"/>
    <col min="16" max="20" width="11.88671875" style="39" customWidth="1"/>
    <col min="21" max="21" width="19.5546875" style="39" customWidth="1"/>
    <col min="22" max="26" width="12.109375" style="39" customWidth="1"/>
    <col min="27" max="27" width="9.109375" style="39"/>
    <col min="28" max="28" width="11.44140625" style="39" bestFit="1" customWidth="1"/>
    <col min="29" max="16384" width="9.109375" style="39"/>
  </cols>
  <sheetData>
    <row r="1" spans="1:32" x14ac:dyDescent="0.25">
      <c r="A1" s="238" t="s">
        <v>30</v>
      </c>
      <c r="B1" s="239"/>
      <c r="C1" s="239"/>
      <c r="D1" s="239"/>
      <c r="E1" s="239"/>
      <c r="H1" s="38" t="s">
        <v>31</v>
      </c>
      <c r="I1" s="53"/>
      <c r="J1" s="53"/>
      <c r="K1" s="53"/>
      <c r="L1" s="53"/>
      <c r="M1" s="53"/>
      <c r="N1" s="53"/>
      <c r="O1" s="53"/>
      <c r="P1" s="53"/>
      <c r="Q1" s="53"/>
      <c r="R1" s="53"/>
      <c r="S1" s="53"/>
      <c r="T1" s="53"/>
      <c r="U1" s="53"/>
      <c r="V1" s="53"/>
      <c r="W1" s="53"/>
      <c r="X1" s="53"/>
      <c r="Y1" s="53"/>
      <c r="Z1" s="53"/>
    </row>
    <row r="2" spans="1:32" x14ac:dyDescent="0.25">
      <c r="A2" s="5"/>
      <c r="B2" s="62"/>
      <c r="C2" s="62"/>
      <c r="D2" s="62"/>
      <c r="E2" s="62"/>
      <c r="H2" s="38"/>
      <c r="I2" s="53"/>
      <c r="J2" s="53"/>
      <c r="K2" s="53"/>
      <c r="L2" s="53"/>
      <c r="M2" s="53"/>
      <c r="N2" s="53"/>
      <c r="O2" s="53"/>
      <c r="P2" s="53"/>
      <c r="Q2" s="53"/>
      <c r="R2" s="53"/>
      <c r="S2" s="53"/>
      <c r="T2" s="53"/>
      <c r="U2" s="53"/>
      <c r="V2" s="53"/>
      <c r="W2" s="53"/>
      <c r="X2" s="53"/>
      <c r="Y2" s="53"/>
      <c r="Z2" s="53"/>
    </row>
    <row r="4" spans="1:32" ht="45" customHeight="1" x14ac:dyDescent="0.25">
      <c r="A4" s="71" t="s">
        <v>32</v>
      </c>
      <c r="B4" s="54" t="s">
        <v>33</v>
      </c>
      <c r="C4" s="6" t="s">
        <v>34</v>
      </c>
      <c r="D4" s="55" t="s">
        <v>35</v>
      </c>
      <c r="E4" s="55" t="s">
        <v>36</v>
      </c>
      <c r="F4" s="56"/>
      <c r="H4" s="202"/>
      <c r="I4" s="203"/>
      <c r="J4" s="248" t="s">
        <v>37</v>
      </c>
      <c r="K4" s="249"/>
      <c r="L4" s="249"/>
      <c r="M4" s="249"/>
      <c r="N4" s="250"/>
      <c r="O4" s="204"/>
      <c r="P4" s="251" t="s">
        <v>37</v>
      </c>
      <c r="Q4" s="252"/>
      <c r="R4" s="252"/>
      <c r="S4" s="252"/>
      <c r="T4" s="253"/>
      <c r="U4" s="205"/>
      <c r="V4" s="235" t="s">
        <v>37</v>
      </c>
      <c r="W4" s="236"/>
      <c r="X4" s="236"/>
      <c r="Y4" s="236"/>
      <c r="Z4" s="237"/>
    </row>
    <row r="5" spans="1:32" ht="15" customHeight="1" x14ac:dyDescent="0.25">
      <c r="A5" s="50" t="s">
        <v>38</v>
      </c>
      <c r="B5" s="1" t="s">
        <v>39</v>
      </c>
      <c r="C5" s="9">
        <v>45</v>
      </c>
      <c r="D5" s="7">
        <v>0.9101123595505618</v>
      </c>
      <c r="E5" s="57">
        <v>8.5072231139646876E-2</v>
      </c>
      <c r="H5" s="190" t="s">
        <v>40</v>
      </c>
      <c r="I5" s="191" t="s">
        <v>41</v>
      </c>
      <c r="J5" s="192">
        <v>1</v>
      </c>
      <c r="K5" s="193" t="s">
        <v>42</v>
      </c>
      <c r="L5" s="193" t="s">
        <v>43</v>
      </c>
      <c r="M5" s="193" t="s">
        <v>44</v>
      </c>
      <c r="N5" s="193" t="s">
        <v>45</v>
      </c>
      <c r="O5" s="194" t="s">
        <v>41</v>
      </c>
      <c r="P5" s="195" t="s">
        <v>46</v>
      </c>
      <c r="Q5" s="196" t="s">
        <v>42</v>
      </c>
      <c r="R5" s="196" t="s">
        <v>43</v>
      </c>
      <c r="S5" s="196" t="s">
        <v>44</v>
      </c>
      <c r="T5" s="197" t="s">
        <v>45</v>
      </c>
      <c r="U5" s="198" t="s">
        <v>41</v>
      </c>
      <c r="V5" s="199" t="s">
        <v>46</v>
      </c>
      <c r="W5" s="200" t="s">
        <v>42</v>
      </c>
      <c r="X5" s="200" t="s">
        <v>43</v>
      </c>
      <c r="Y5" s="200" t="s">
        <v>44</v>
      </c>
      <c r="Z5" s="201" t="s">
        <v>45</v>
      </c>
    </row>
    <row r="6" spans="1:32" ht="15" customHeight="1" x14ac:dyDescent="0.25">
      <c r="A6" s="51" t="s">
        <v>47</v>
      </c>
      <c r="B6" s="2" t="s">
        <v>48</v>
      </c>
      <c r="C6" s="10">
        <v>88</v>
      </c>
      <c r="D6" s="8">
        <v>0.69287469287469283</v>
      </c>
      <c r="E6" s="58">
        <v>0.30466830466830469</v>
      </c>
      <c r="H6" s="151">
        <v>2009</v>
      </c>
      <c r="I6" s="156" t="s">
        <v>49</v>
      </c>
      <c r="J6" s="63">
        <v>0.3894491927825261</v>
      </c>
      <c r="K6" s="64">
        <v>0.53180866047889053</v>
      </c>
      <c r="L6" s="64">
        <v>0.65079857479658942</v>
      </c>
      <c r="M6" s="64">
        <v>0.74694372233541773</v>
      </c>
      <c r="N6" s="64">
        <v>0.81665835760454109</v>
      </c>
      <c r="O6" s="101" t="s">
        <v>50</v>
      </c>
      <c r="P6" s="64">
        <v>0.55743896273827576</v>
      </c>
      <c r="Q6" s="64">
        <v>0.7349468041906928</v>
      </c>
      <c r="R6" s="64">
        <v>0.83180104729902604</v>
      </c>
      <c r="S6" s="64">
        <v>0.8908887958699595</v>
      </c>
      <c r="T6" s="64">
        <v>0.93129770992366412</v>
      </c>
      <c r="U6" s="105" t="s">
        <v>51</v>
      </c>
      <c r="V6" s="63">
        <v>9.234758679085521E-2</v>
      </c>
      <c r="W6" s="64">
        <v>0.27768804563390648</v>
      </c>
      <c r="X6" s="64">
        <v>0.45538747099767979</v>
      </c>
      <c r="Y6" s="64">
        <v>0.60175713725629965</v>
      </c>
      <c r="Z6" s="65">
        <v>0.70684129376505034</v>
      </c>
      <c r="AB6" s="178"/>
      <c r="AC6" s="129"/>
      <c r="AD6" s="129"/>
      <c r="AE6" s="129"/>
      <c r="AF6" s="129"/>
    </row>
    <row r="7" spans="1:32" ht="15" customHeight="1" x14ac:dyDescent="0.25">
      <c r="A7" s="51" t="s">
        <v>52</v>
      </c>
      <c r="B7" s="2" t="s">
        <v>53</v>
      </c>
      <c r="C7" s="10">
        <v>94</v>
      </c>
      <c r="D7" s="8">
        <v>0.70709382151029754</v>
      </c>
      <c r="E7" s="58">
        <v>0.28832951945080093</v>
      </c>
      <c r="H7" s="152">
        <v>2010</v>
      </c>
      <c r="I7" s="157" t="s">
        <v>49</v>
      </c>
      <c r="J7" s="66">
        <v>0.38691874859329284</v>
      </c>
      <c r="K7" s="19">
        <v>0.53023096663815228</v>
      </c>
      <c r="L7" s="19">
        <v>0.6623524069028156</v>
      </c>
      <c r="M7" s="19">
        <v>0.76254035520926311</v>
      </c>
      <c r="N7" s="19">
        <v>0.82943405004818715</v>
      </c>
      <c r="O7" s="102" t="str">
        <f>O6</f>
        <v>Temporary-Only</v>
      </c>
      <c r="P7" s="19">
        <v>0.54352725736019158</v>
      </c>
      <c r="Q7" s="19">
        <v>0.72162972580296147</v>
      </c>
      <c r="R7" s="19">
        <v>0.8262530760264214</v>
      </c>
      <c r="S7" s="19">
        <v>0.88589317870182216</v>
      </c>
      <c r="T7" s="19">
        <v>0.9247675684730714</v>
      </c>
      <c r="U7" s="106" t="str">
        <f>U6</f>
        <v>PPD</v>
      </c>
      <c r="V7" s="66">
        <v>0.10948319116909182</v>
      </c>
      <c r="W7" s="19">
        <v>0.29328274852674963</v>
      </c>
      <c r="X7" s="19">
        <v>0.48543125593834674</v>
      </c>
      <c r="Y7" s="19">
        <v>0.63669681184994142</v>
      </c>
      <c r="Z7" s="20">
        <v>0.73621942720605316</v>
      </c>
      <c r="AB7" s="178"/>
      <c r="AC7" s="129"/>
      <c r="AD7" s="129"/>
      <c r="AE7" s="129"/>
      <c r="AF7" s="129"/>
    </row>
    <row r="8" spans="1:32" ht="15" customHeight="1" x14ac:dyDescent="0.25">
      <c r="A8" s="51" t="s">
        <v>54</v>
      </c>
      <c r="B8" s="2" t="s">
        <v>55</v>
      </c>
      <c r="C8" s="10">
        <v>96</v>
      </c>
      <c r="D8" s="8">
        <v>0.76158940397350994</v>
      </c>
      <c r="E8" s="58">
        <v>0.22847682119205298</v>
      </c>
      <c r="H8" s="152">
        <v>2011</v>
      </c>
      <c r="I8" s="157" t="s">
        <v>49</v>
      </c>
      <c r="J8" s="66">
        <v>0.38964580084651368</v>
      </c>
      <c r="K8" s="19">
        <v>0.54128849372912868</v>
      </c>
      <c r="L8" s="19">
        <v>0.6760715552293215</v>
      </c>
      <c r="M8" s="19">
        <v>0.77280609907728548</v>
      </c>
      <c r="N8" s="19">
        <v>0.83688497882046264</v>
      </c>
      <c r="O8" s="102" t="str">
        <f t="shared" ref="O8:O16" si="0">O7</f>
        <v>Temporary-Only</v>
      </c>
      <c r="P8" s="19">
        <v>0.54371133443439801</v>
      </c>
      <c r="Q8" s="19">
        <v>0.71556692498683316</v>
      </c>
      <c r="R8" s="19">
        <v>0.81730407523510973</v>
      </c>
      <c r="S8" s="19">
        <v>0.88087603411787341</v>
      </c>
      <c r="T8" s="19">
        <v>0.91814494453403706</v>
      </c>
      <c r="U8" s="106" t="str">
        <f t="shared" ref="U8:U16" si="1">U7</f>
        <v>PPD</v>
      </c>
      <c r="V8" s="66">
        <v>0.11947219139228019</v>
      </c>
      <c r="W8" s="19">
        <v>0.32040510990908044</v>
      </c>
      <c r="X8" s="19">
        <v>0.51967924924714615</v>
      </c>
      <c r="Y8" s="19">
        <v>0.66128191766545075</v>
      </c>
      <c r="Z8" s="20">
        <v>0.75674877816774366</v>
      </c>
      <c r="AB8" s="178"/>
      <c r="AC8" s="129"/>
      <c r="AD8" s="129"/>
      <c r="AE8" s="129"/>
      <c r="AF8" s="129"/>
    </row>
    <row r="9" spans="1:32" ht="15" customHeight="1" x14ac:dyDescent="0.25">
      <c r="A9" s="51" t="s">
        <v>56</v>
      </c>
      <c r="B9" s="2" t="s">
        <v>57</v>
      </c>
      <c r="C9" s="10">
        <v>99</v>
      </c>
      <c r="D9" s="8">
        <v>0.76851851851851849</v>
      </c>
      <c r="E9" s="58">
        <v>0.22530864197530864</v>
      </c>
      <c r="H9" s="152">
        <v>2012</v>
      </c>
      <c r="I9" s="157" t="s">
        <v>49</v>
      </c>
      <c r="J9" s="66">
        <v>0.39765063804614215</v>
      </c>
      <c r="K9" s="19">
        <v>0.5612522215934902</v>
      </c>
      <c r="L9" s="19">
        <v>0.69677323489848908</v>
      </c>
      <c r="M9" s="19">
        <v>0.7889339967553386</v>
      </c>
      <c r="N9" s="19">
        <v>0.85390443791557136</v>
      </c>
      <c r="O9" s="102" t="str">
        <f t="shared" si="0"/>
        <v>Temporary-Only</v>
      </c>
      <c r="P9" s="19">
        <v>0.54179277311366691</v>
      </c>
      <c r="Q9" s="19">
        <v>0.71045759848072276</v>
      </c>
      <c r="R9" s="19">
        <v>0.82138626025654149</v>
      </c>
      <c r="S9" s="19">
        <v>0.88827646281388917</v>
      </c>
      <c r="T9" s="19">
        <v>0.93031171897759857</v>
      </c>
      <c r="U9" s="106" t="str">
        <f t="shared" si="1"/>
        <v>PPD</v>
      </c>
      <c r="V9" s="66">
        <v>0.13880051284486442</v>
      </c>
      <c r="W9" s="19">
        <v>0.36286967067823489</v>
      </c>
      <c r="X9" s="19">
        <v>0.55388513513513515</v>
      </c>
      <c r="Y9" s="19">
        <v>0.68353019114866942</v>
      </c>
      <c r="Z9" s="20">
        <v>0.77723906357873596</v>
      </c>
      <c r="AB9" s="178"/>
      <c r="AC9" s="129"/>
      <c r="AD9" s="129"/>
      <c r="AE9" s="129"/>
      <c r="AF9" s="129"/>
    </row>
    <row r="10" spans="1:32" ht="15" customHeight="1" x14ac:dyDescent="0.25">
      <c r="A10" s="51" t="s">
        <v>58</v>
      </c>
      <c r="B10" s="2" t="s">
        <v>17</v>
      </c>
      <c r="C10" s="10">
        <v>105</v>
      </c>
      <c r="D10" s="8">
        <v>0.76822633297062026</v>
      </c>
      <c r="E10" s="58">
        <v>0.21653971708378672</v>
      </c>
      <c r="H10" s="152">
        <v>2013</v>
      </c>
      <c r="I10" s="157" t="s">
        <v>49</v>
      </c>
      <c r="J10" s="66">
        <v>0.39870705022064123</v>
      </c>
      <c r="K10" s="19">
        <v>0.57372684317107925</v>
      </c>
      <c r="L10" s="19">
        <v>0.71022000842491118</v>
      </c>
      <c r="M10" s="19">
        <v>0.80654134952033529</v>
      </c>
      <c r="N10" s="19">
        <v>0.86852956659062996</v>
      </c>
      <c r="O10" s="102" t="str">
        <f t="shared" si="0"/>
        <v>Temporary-Only</v>
      </c>
      <c r="P10" s="19">
        <v>0.51519929812913479</v>
      </c>
      <c r="Q10" s="19">
        <v>0.71155117222431019</v>
      </c>
      <c r="R10" s="19">
        <v>0.83070648416977744</v>
      </c>
      <c r="S10" s="19">
        <v>0.89954925949774633</v>
      </c>
      <c r="T10" s="19">
        <v>0.93532043023205313</v>
      </c>
      <c r="U10" s="106" t="str">
        <f t="shared" si="1"/>
        <v>PPD</v>
      </c>
      <c r="V10" s="66">
        <v>0.16415901552660675</v>
      </c>
      <c r="W10" s="19">
        <v>0.38464430876112377</v>
      </c>
      <c r="X10" s="19">
        <v>0.57219276954522225</v>
      </c>
      <c r="Y10" s="19">
        <v>0.70936685062769123</v>
      </c>
      <c r="Z10" s="20">
        <v>0.80134665120841875</v>
      </c>
      <c r="AB10" s="178"/>
      <c r="AC10" s="129"/>
      <c r="AD10" s="129"/>
      <c r="AE10" s="129"/>
      <c r="AF10" s="129"/>
    </row>
    <row r="11" spans="1:32" ht="15" customHeight="1" x14ac:dyDescent="0.25">
      <c r="A11" s="51" t="s">
        <v>59</v>
      </c>
      <c r="B11" s="2" t="s">
        <v>60</v>
      </c>
      <c r="C11" s="10">
        <v>121</v>
      </c>
      <c r="D11" s="8">
        <v>0.80444856348470806</v>
      </c>
      <c r="E11" s="58">
        <v>0.18813716404077849</v>
      </c>
      <c r="H11" s="152">
        <v>2014</v>
      </c>
      <c r="I11" s="157" t="s">
        <v>49</v>
      </c>
      <c r="J11" s="66">
        <v>0.41282059129583154</v>
      </c>
      <c r="K11" s="19">
        <v>0.58522586925882336</v>
      </c>
      <c r="L11" s="19">
        <v>0.72346156601475753</v>
      </c>
      <c r="M11" s="19">
        <v>0.82132009304244524</v>
      </c>
      <c r="N11" s="19">
        <v>0.88193140013751159</v>
      </c>
      <c r="O11" s="102" t="str">
        <f t="shared" si="0"/>
        <v>Temporary-Only</v>
      </c>
      <c r="P11" s="19">
        <v>0.53837583129258015</v>
      </c>
      <c r="Q11" s="19">
        <v>0.72743033424266379</v>
      </c>
      <c r="R11" s="19">
        <v>0.84436396312987594</v>
      </c>
      <c r="S11" s="19">
        <v>0.9051151785092908</v>
      </c>
      <c r="T11" s="19">
        <v>0.9389927492531871</v>
      </c>
      <c r="U11" s="106" t="str">
        <f t="shared" si="1"/>
        <v>PPD</v>
      </c>
      <c r="V11" s="66">
        <v>0.1695213594204861</v>
      </c>
      <c r="W11" s="19">
        <v>0.39685798143969597</v>
      </c>
      <c r="X11" s="19">
        <v>0.58956413487376458</v>
      </c>
      <c r="Y11" s="19">
        <v>0.73447046098979796</v>
      </c>
      <c r="Z11" s="20">
        <v>0.82469665965357231</v>
      </c>
      <c r="AB11" s="178"/>
      <c r="AC11" s="129"/>
      <c r="AD11" s="129"/>
      <c r="AE11" s="129"/>
      <c r="AF11" s="129"/>
    </row>
    <row r="12" spans="1:32" ht="15" customHeight="1" x14ac:dyDescent="0.25">
      <c r="A12" s="51" t="s">
        <v>61</v>
      </c>
      <c r="B12" s="2" t="s">
        <v>62</v>
      </c>
      <c r="C12" s="10">
        <v>122</v>
      </c>
      <c r="D12" s="8">
        <v>0.85605234460196289</v>
      </c>
      <c r="E12" s="58">
        <v>0.14285714285714285</v>
      </c>
      <c r="H12" s="152">
        <v>2015</v>
      </c>
      <c r="I12" s="157" t="s">
        <v>49</v>
      </c>
      <c r="J12" s="66">
        <v>0.42256322176772354</v>
      </c>
      <c r="K12" s="19">
        <v>0.61006908056547682</v>
      </c>
      <c r="L12" s="19">
        <v>0.75373123830691102</v>
      </c>
      <c r="M12" s="19">
        <v>0.84711628623010926</v>
      </c>
      <c r="N12" s="19">
        <v>0.89824865106344365</v>
      </c>
      <c r="O12" s="102" t="str">
        <f t="shared" si="0"/>
        <v>Temporary-Only</v>
      </c>
      <c r="P12" s="19">
        <v>0.54899510691221642</v>
      </c>
      <c r="Q12" s="19">
        <v>0.74303836238801402</v>
      </c>
      <c r="R12" s="19">
        <v>0.85844129690541715</v>
      </c>
      <c r="S12" s="19">
        <v>0.92140564562587446</v>
      </c>
      <c r="T12" s="19">
        <v>0.95163906022593392</v>
      </c>
      <c r="U12" s="106" t="str">
        <f t="shared" si="1"/>
        <v>PPD</v>
      </c>
      <c r="V12" s="66">
        <v>0.1928371715791945</v>
      </c>
      <c r="W12" s="19">
        <v>0.44205451210207625</v>
      </c>
      <c r="X12" s="19">
        <v>0.63903779048184717</v>
      </c>
      <c r="Y12" s="19">
        <v>0.77066685829261283</v>
      </c>
      <c r="Z12" s="20">
        <v>0.84525140455400993</v>
      </c>
      <c r="AB12" s="178"/>
      <c r="AC12" s="129"/>
      <c r="AD12" s="129"/>
      <c r="AE12" s="129"/>
      <c r="AF12" s="129"/>
    </row>
    <row r="13" spans="1:32" ht="15" customHeight="1" x14ac:dyDescent="0.25">
      <c r="A13" s="51" t="s">
        <v>63</v>
      </c>
      <c r="B13" s="2" t="s">
        <v>12</v>
      </c>
      <c r="C13" s="10">
        <v>127</v>
      </c>
      <c r="D13" s="8">
        <v>0.69824561403508767</v>
      </c>
      <c r="E13" s="58">
        <v>0.29649122807017542</v>
      </c>
      <c r="H13" s="152">
        <v>2016</v>
      </c>
      <c r="I13" s="157" t="s">
        <v>49</v>
      </c>
      <c r="J13" s="66">
        <v>0.44343350048372682</v>
      </c>
      <c r="K13" s="19">
        <v>0.63516190688784413</v>
      </c>
      <c r="L13" s="19">
        <v>0.77958438156942478</v>
      </c>
      <c r="M13" s="19">
        <v>0.8592251656537665</v>
      </c>
      <c r="N13" s="19"/>
      <c r="O13" s="102" t="str">
        <f t="shared" si="0"/>
        <v>Temporary-Only</v>
      </c>
      <c r="P13" s="19">
        <v>0.56124168614057168</v>
      </c>
      <c r="Q13" s="19">
        <v>0.7533815127691782</v>
      </c>
      <c r="R13" s="19">
        <v>0.87165486155827432</v>
      </c>
      <c r="S13" s="19">
        <v>0.9269334176814803</v>
      </c>
      <c r="T13" s="19"/>
      <c r="U13" s="106" t="str">
        <f t="shared" si="1"/>
        <v>PPD</v>
      </c>
      <c r="V13" s="66">
        <v>0.21749306518723993</v>
      </c>
      <c r="W13" s="19">
        <v>0.47798700979991166</v>
      </c>
      <c r="X13" s="19">
        <v>0.67440195669032987</v>
      </c>
      <c r="Y13" s="19">
        <v>0.7865851025548759</v>
      </c>
      <c r="Z13" s="20"/>
      <c r="AB13" s="178"/>
      <c r="AC13" s="129"/>
      <c r="AD13" s="129"/>
      <c r="AE13" s="129"/>
      <c r="AF13" s="129"/>
    </row>
    <row r="14" spans="1:32" ht="15" customHeight="1" x14ac:dyDescent="0.25">
      <c r="A14" s="51" t="s">
        <v>64</v>
      </c>
      <c r="B14" s="2" t="s">
        <v>65</v>
      </c>
      <c r="C14" s="10">
        <v>136</v>
      </c>
      <c r="D14" s="8">
        <v>0.62903225806451613</v>
      </c>
      <c r="E14" s="58">
        <v>0.35483870967741937</v>
      </c>
      <c r="H14" s="152">
        <v>2017</v>
      </c>
      <c r="I14" s="157" t="s">
        <v>49</v>
      </c>
      <c r="J14" s="66">
        <v>0.4658692710047917</v>
      </c>
      <c r="K14" s="19">
        <v>0.6613763614585364</v>
      </c>
      <c r="L14" s="19">
        <v>0.7887104094178482</v>
      </c>
      <c r="M14" s="19"/>
      <c r="N14" s="19"/>
      <c r="O14" s="102" t="str">
        <f t="shared" si="0"/>
        <v>Temporary-Only</v>
      </c>
      <c r="P14" s="19">
        <v>0.57847661744022505</v>
      </c>
      <c r="Q14" s="19">
        <v>0.77189822112136908</v>
      </c>
      <c r="R14" s="19">
        <v>0.87556274095261788</v>
      </c>
      <c r="S14" s="19"/>
      <c r="T14" s="19"/>
      <c r="U14" s="106" t="str">
        <f t="shared" si="1"/>
        <v>PPD</v>
      </c>
      <c r="V14" s="66">
        <v>0.24200259791726295</v>
      </c>
      <c r="W14" s="19">
        <v>0.50466162859811492</v>
      </c>
      <c r="X14" s="19">
        <v>0.68245073605671736</v>
      </c>
      <c r="Y14" s="19"/>
      <c r="Z14" s="20"/>
      <c r="AB14" s="178"/>
      <c r="AC14" s="129"/>
      <c r="AD14" s="129"/>
      <c r="AE14" s="129"/>
      <c r="AF14" s="129"/>
    </row>
    <row r="15" spans="1:32" ht="15" customHeight="1" x14ac:dyDescent="0.25">
      <c r="A15" s="51" t="s">
        <v>66</v>
      </c>
      <c r="B15" s="2" t="s">
        <v>25</v>
      </c>
      <c r="C15" s="10">
        <v>140</v>
      </c>
      <c r="D15" s="8">
        <v>0.62123893805309738</v>
      </c>
      <c r="E15" s="58">
        <v>0.36814159292035398</v>
      </c>
      <c r="H15" s="152">
        <v>2018</v>
      </c>
      <c r="I15" s="157" t="s">
        <v>49</v>
      </c>
      <c r="J15" s="66">
        <v>0.47323690916268885</v>
      </c>
      <c r="K15" s="19">
        <v>0.65274978208760082</v>
      </c>
      <c r="L15" s="19"/>
      <c r="M15" s="19"/>
      <c r="N15" s="19"/>
      <c r="O15" s="102" t="str">
        <f t="shared" si="0"/>
        <v>Temporary-Only</v>
      </c>
      <c r="P15" s="19">
        <v>0.58407229835801266</v>
      </c>
      <c r="Q15" s="19">
        <v>0.76461221750850172</v>
      </c>
      <c r="R15" s="19"/>
      <c r="S15" s="19"/>
      <c r="T15" s="19"/>
      <c r="U15" s="106" t="str">
        <f t="shared" si="1"/>
        <v>PPD</v>
      </c>
      <c r="V15" s="66">
        <v>0.2414393888628292</v>
      </c>
      <c r="W15" s="19">
        <v>0.48649709798566065</v>
      </c>
      <c r="X15" s="19"/>
      <c r="Y15" s="19"/>
      <c r="Z15" s="20"/>
      <c r="AB15" s="178"/>
      <c r="AC15" s="129"/>
      <c r="AD15" s="129"/>
      <c r="AE15" s="129"/>
      <c r="AF15" s="129"/>
    </row>
    <row r="16" spans="1:32" ht="15" customHeight="1" x14ac:dyDescent="0.25">
      <c r="A16" s="51" t="s">
        <v>67</v>
      </c>
      <c r="B16" s="2" t="s">
        <v>68</v>
      </c>
      <c r="C16" s="10">
        <v>144</v>
      </c>
      <c r="D16" s="8">
        <v>0.78864734299516903</v>
      </c>
      <c r="E16" s="58">
        <v>0.20893719806763286</v>
      </c>
      <c r="H16" s="152">
        <v>2019</v>
      </c>
      <c r="I16" s="157" t="s">
        <v>49</v>
      </c>
      <c r="J16" s="66">
        <v>0.46300783230968612</v>
      </c>
      <c r="K16" s="19"/>
      <c r="L16" s="19"/>
      <c r="M16" s="19"/>
      <c r="N16" s="19"/>
      <c r="O16" s="102" t="str">
        <f t="shared" si="0"/>
        <v>Temporary-Only</v>
      </c>
      <c r="P16" s="19">
        <v>0.57159848994156282</v>
      </c>
      <c r="Q16" s="19"/>
      <c r="R16" s="19"/>
      <c r="S16" s="19"/>
      <c r="T16" s="19"/>
      <c r="U16" s="106" t="str">
        <f t="shared" si="1"/>
        <v>PPD</v>
      </c>
      <c r="V16" s="66">
        <v>0.23171788547430172</v>
      </c>
      <c r="W16" s="19"/>
      <c r="X16" s="19"/>
      <c r="Y16" s="19"/>
      <c r="Z16" s="20"/>
    </row>
    <row r="17" spans="1:26" ht="15" customHeight="1" x14ac:dyDescent="0.25">
      <c r="A17" s="51" t="s">
        <v>69</v>
      </c>
      <c r="B17" s="2" t="s">
        <v>24</v>
      </c>
      <c r="C17" s="10">
        <v>168</v>
      </c>
      <c r="D17" s="8">
        <v>0.60563380281690138</v>
      </c>
      <c r="E17" s="58">
        <v>0.38732394366197181</v>
      </c>
      <c r="H17" s="153"/>
      <c r="I17" s="158" t="s">
        <v>70</v>
      </c>
      <c r="J17" s="66">
        <f>AVERAGE(J12:J16)</f>
        <v>0.45362214694572345</v>
      </c>
      <c r="K17" s="19">
        <f>AVERAGE(K11:K15)</f>
        <v>0.62891660005165628</v>
      </c>
      <c r="L17" s="19">
        <f>AVERAGE(L10:L14)</f>
        <v>0.75114152074677043</v>
      </c>
      <c r="M17" s="19">
        <f>AVERAGE(M9:M13)</f>
        <v>0.82462737824039889</v>
      </c>
      <c r="N17" s="19">
        <f>AVERAGE(N8:N12)</f>
        <v>0.86789980690552382</v>
      </c>
      <c r="O17" s="103" t="s">
        <v>70</v>
      </c>
      <c r="P17" s="19">
        <f>AVERAGE(P12:P16)</f>
        <v>0.56887683975851766</v>
      </c>
      <c r="Q17" s="19">
        <f>AVERAGE(Q11:Q15)</f>
        <v>0.75207212960594538</v>
      </c>
      <c r="R17" s="19">
        <f>AVERAGE(R10:R14)</f>
        <v>0.8561458693431927</v>
      </c>
      <c r="S17" s="19">
        <f>AVERAGE(S9:S13)</f>
        <v>0.90825599282565628</v>
      </c>
      <c r="T17" s="19">
        <f>AVERAGE(T8:T12)</f>
        <v>0.93488178064456184</v>
      </c>
      <c r="U17" s="107" t="s">
        <v>70</v>
      </c>
      <c r="V17" s="66">
        <f>AVERAGE(V12:V16)</f>
        <v>0.22509802180416569</v>
      </c>
      <c r="W17" s="19">
        <f>AVERAGE(W11:W15)</f>
        <v>0.46161164598509191</v>
      </c>
      <c r="X17" s="19">
        <f>AVERAGE(X10:X14)</f>
        <v>0.63152947752957611</v>
      </c>
      <c r="Y17" s="19">
        <f>AVERAGE(Y9:Y13)</f>
        <v>0.7369238927227294</v>
      </c>
      <c r="Z17" s="20">
        <f>AVERAGE(Z8:Z12)</f>
        <v>0.80105651143249612</v>
      </c>
    </row>
    <row r="18" spans="1:26" ht="15" customHeight="1" x14ac:dyDescent="0.25">
      <c r="A18" s="51" t="s">
        <v>71</v>
      </c>
      <c r="B18" s="2" t="s">
        <v>15</v>
      </c>
      <c r="C18" s="10">
        <v>176</v>
      </c>
      <c r="D18" s="8">
        <v>0.69352517985611506</v>
      </c>
      <c r="E18" s="58">
        <v>0.30071942446043165</v>
      </c>
      <c r="H18" s="153"/>
      <c r="I18" s="158"/>
      <c r="J18" s="66"/>
      <c r="K18" s="19"/>
      <c r="L18" s="19"/>
      <c r="M18" s="19"/>
      <c r="N18" s="19"/>
      <c r="O18" s="103"/>
      <c r="P18" s="19"/>
      <c r="Q18" s="19"/>
      <c r="R18" s="19"/>
      <c r="S18" s="19"/>
      <c r="T18" s="19"/>
      <c r="U18" s="107"/>
      <c r="V18" s="66"/>
      <c r="W18" s="19"/>
      <c r="X18" s="19"/>
      <c r="Y18" s="19"/>
      <c r="Z18" s="20"/>
    </row>
    <row r="19" spans="1:26" ht="15" customHeight="1" x14ac:dyDescent="0.25">
      <c r="A19" s="51" t="s">
        <v>72</v>
      </c>
      <c r="B19" s="2" t="s">
        <v>73</v>
      </c>
      <c r="C19" s="10">
        <v>176</v>
      </c>
      <c r="D19" s="8">
        <v>0.66024759284731771</v>
      </c>
      <c r="E19" s="58">
        <v>0.33425034387895458</v>
      </c>
      <c r="H19" s="153"/>
      <c r="I19" s="242"/>
      <c r="J19" s="70"/>
      <c r="K19" s="13"/>
      <c r="L19" s="13"/>
      <c r="M19" s="13"/>
      <c r="N19" s="13"/>
      <c r="O19" s="244" t="s">
        <v>74</v>
      </c>
      <c r="P19" s="232" t="s">
        <v>75</v>
      </c>
      <c r="Q19" s="232" t="s">
        <v>76</v>
      </c>
      <c r="R19" s="232" t="s">
        <v>77</v>
      </c>
      <c r="S19" s="232" t="s">
        <v>78</v>
      </c>
      <c r="T19" s="232" t="s">
        <v>79</v>
      </c>
      <c r="U19" s="246" t="s">
        <v>80</v>
      </c>
      <c r="V19" s="232" t="s">
        <v>75</v>
      </c>
      <c r="W19" s="232" t="s">
        <v>76</v>
      </c>
      <c r="X19" s="232" t="s">
        <v>77</v>
      </c>
      <c r="Y19" s="232" t="s">
        <v>78</v>
      </c>
      <c r="Z19" s="232" t="s">
        <v>79</v>
      </c>
    </row>
    <row r="20" spans="1:26" ht="15" customHeight="1" x14ac:dyDescent="0.25">
      <c r="A20" s="51" t="s">
        <v>81</v>
      </c>
      <c r="B20" s="2" t="s">
        <v>82</v>
      </c>
      <c r="C20" s="10">
        <v>191</v>
      </c>
      <c r="D20" s="8">
        <v>0.74601910828025475</v>
      </c>
      <c r="E20" s="58">
        <v>0.24681528662420382</v>
      </c>
      <c r="H20" s="154"/>
      <c r="I20" s="243"/>
      <c r="J20" s="66"/>
      <c r="K20" s="19"/>
      <c r="L20" s="19"/>
      <c r="M20" s="19"/>
      <c r="N20" s="19"/>
      <c r="O20" s="245"/>
      <c r="P20" s="19">
        <v>0.68099537950076072</v>
      </c>
      <c r="Q20" s="19">
        <v>0.59873474613205491</v>
      </c>
      <c r="R20" s="19">
        <v>0.55292726197516262</v>
      </c>
      <c r="S20" s="19">
        <v>0.52046149836061073</v>
      </c>
      <c r="T20" s="19">
        <v>0.50359134726129229</v>
      </c>
      <c r="U20" s="247"/>
      <c r="V20" s="66">
        <v>0.31697610863807968</v>
      </c>
      <c r="W20" s="19">
        <v>0.3989158858139028</v>
      </c>
      <c r="X20" s="19">
        <v>0.4442190529891491</v>
      </c>
      <c r="Y20" s="19">
        <v>0.47655467603199209</v>
      </c>
      <c r="Z20" s="20">
        <v>0.49324659188474185</v>
      </c>
    </row>
    <row r="21" spans="1:26" ht="15" customHeight="1" x14ac:dyDescent="0.25">
      <c r="A21" s="51" t="s">
        <v>83</v>
      </c>
      <c r="B21" s="2" t="s">
        <v>84</v>
      </c>
      <c r="C21" s="10">
        <v>195</v>
      </c>
      <c r="D21" s="8">
        <v>0.67297979797979801</v>
      </c>
      <c r="E21" s="58">
        <v>0.32070707070707072</v>
      </c>
      <c r="H21" s="155"/>
      <c r="I21" s="159"/>
      <c r="J21" s="67"/>
      <c r="K21" s="69"/>
      <c r="L21" s="69"/>
      <c r="M21" s="69"/>
      <c r="N21" s="69"/>
      <c r="O21" s="104"/>
      <c r="P21" s="69"/>
      <c r="Q21" s="69"/>
      <c r="R21" s="69"/>
      <c r="S21" s="69"/>
      <c r="T21" s="69"/>
      <c r="U21" s="160"/>
      <c r="V21" s="67"/>
      <c r="W21" s="69"/>
      <c r="X21" s="69"/>
      <c r="Y21" s="69"/>
      <c r="Z21" s="68"/>
    </row>
    <row r="22" spans="1:26" ht="15" customHeight="1" x14ac:dyDescent="0.25">
      <c r="A22" s="51" t="s">
        <v>85</v>
      </c>
      <c r="B22" s="2" t="s">
        <v>86</v>
      </c>
      <c r="C22" s="10">
        <v>200</v>
      </c>
      <c r="D22" s="8">
        <v>0.62074554294975692</v>
      </c>
      <c r="E22" s="58">
        <v>0.37439222042139386</v>
      </c>
    </row>
    <row r="23" spans="1:26" ht="15" customHeight="1" x14ac:dyDescent="0.25">
      <c r="A23" s="51" t="s">
        <v>87</v>
      </c>
      <c r="B23" s="2" t="s">
        <v>88</v>
      </c>
      <c r="C23" s="10">
        <v>204</v>
      </c>
      <c r="D23" s="8">
        <v>0.61518324607329844</v>
      </c>
      <c r="E23" s="58">
        <v>0.37958115183246072</v>
      </c>
      <c r="H23" s="59" t="s">
        <v>26</v>
      </c>
      <c r="I23" s="39" t="s">
        <v>89</v>
      </c>
    </row>
    <row r="24" spans="1:26" ht="15" customHeight="1" x14ac:dyDescent="0.25">
      <c r="A24" s="51" t="s">
        <v>90</v>
      </c>
      <c r="B24" s="2" t="s">
        <v>22</v>
      </c>
      <c r="C24" s="10">
        <v>217</v>
      </c>
      <c r="D24" s="8">
        <v>0.68395657418576594</v>
      </c>
      <c r="E24" s="58">
        <v>0.31363088057901084</v>
      </c>
    </row>
    <row r="25" spans="1:26" ht="15" customHeight="1" x14ac:dyDescent="0.25">
      <c r="A25" s="51" t="s">
        <v>91</v>
      </c>
      <c r="B25" s="2" t="s">
        <v>92</v>
      </c>
      <c r="C25" s="10">
        <v>237</v>
      </c>
      <c r="D25" s="8">
        <v>0.80467675378266845</v>
      </c>
      <c r="E25" s="58">
        <v>0.19463548830811556</v>
      </c>
    </row>
    <row r="26" spans="1:26" ht="15" customHeight="1" x14ac:dyDescent="0.25">
      <c r="A26" s="51" t="s">
        <v>93</v>
      </c>
      <c r="B26" s="2" t="s">
        <v>19</v>
      </c>
      <c r="C26" s="10">
        <v>242</v>
      </c>
      <c r="D26" s="8">
        <v>0.54883081155433289</v>
      </c>
      <c r="E26" s="58">
        <v>0.44291609353507566</v>
      </c>
    </row>
    <row r="27" spans="1:26" ht="15" customHeight="1" x14ac:dyDescent="0.25">
      <c r="A27" s="51" t="s">
        <v>94</v>
      </c>
      <c r="B27" s="2" t="s">
        <v>95</v>
      </c>
      <c r="C27" s="10">
        <v>243</v>
      </c>
      <c r="D27" s="8">
        <v>0.56406869220607658</v>
      </c>
      <c r="E27" s="58">
        <v>0.43196829590488772</v>
      </c>
    </row>
    <row r="28" spans="1:26" ht="15" customHeight="1" x14ac:dyDescent="0.25">
      <c r="A28" s="51" t="s">
        <v>96</v>
      </c>
      <c r="B28" s="2" t="s">
        <v>14</v>
      </c>
      <c r="C28" s="10">
        <v>244</v>
      </c>
      <c r="D28" s="8">
        <v>0.67314702308626972</v>
      </c>
      <c r="E28" s="58">
        <v>0.32077764277035237</v>
      </c>
    </row>
    <row r="29" spans="1:26" ht="15" customHeight="1" x14ac:dyDescent="0.25">
      <c r="A29" s="51" t="s">
        <v>97</v>
      </c>
      <c r="B29" s="2" t="s">
        <v>98</v>
      </c>
      <c r="C29" s="10">
        <v>249</v>
      </c>
      <c r="D29" s="8">
        <v>0.59006928406466508</v>
      </c>
      <c r="E29" s="58">
        <v>0.40415704387990764</v>
      </c>
    </row>
    <row r="30" spans="1:26" ht="15" customHeight="1" x14ac:dyDescent="0.25">
      <c r="A30" s="51" t="s">
        <v>99</v>
      </c>
      <c r="B30" s="2" t="s">
        <v>18</v>
      </c>
      <c r="C30" s="10">
        <v>255</v>
      </c>
      <c r="D30" s="8">
        <v>0.66544566544566541</v>
      </c>
      <c r="E30" s="58">
        <v>0.33089133089133088</v>
      </c>
    </row>
    <row r="31" spans="1:26" ht="15" customHeight="1" x14ac:dyDescent="0.25">
      <c r="A31" s="51" t="s">
        <v>100</v>
      </c>
      <c r="B31" s="2" t="s">
        <v>101</v>
      </c>
      <c r="C31" s="10">
        <v>257</v>
      </c>
      <c r="D31" s="8">
        <v>0.53652058432934924</v>
      </c>
      <c r="E31" s="58">
        <v>0.45683930942895085</v>
      </c>
    </row>
    <row r="32" spans="1:26" ht="15" customHeight="1" x14ac:dyDescent="0.25">
      <c r="A32" s="51" t="s">
        <v>102</v>
      </c>
      <c r="B32" s="2" t="s">
        <v>103</v>
      </c>
      <c r="C32" s="10">
        <v>266</v>
      </c>
      <c r="D32" s="8">
        <v>0.57444005270092224</v>
      </c>
      <c r="E32" s="58">
        <v>0.42028985507246375</v>
      </c>
    </row>
    <row r="33" spans="1:5" ht="15" customHeight="1" x14ac:dyDescent="0.25">
      <c r="A33" s="51" t="s">
        <v>104</v>
      </c>
      <c r="B33" s="2" t="s">
        <v>105</v>
      </c>
      <c r="C33" s="10">
        <v>271</v>
      </c>
      <c r="D33" s="8">
        <v>0.67316620241411329</v>
      </c>
      <c r="E33" s="58">
        <v>0.32311977715877438</v>
      </c>
    </row>
    <row r="34" spans="1:5" ht="15" customHeight="1" x14ac:dyDescent="0.25">
      <c r="A34" s="51" t="s">
        <v>106</v>
      </c>
      <c r="B34" s="2" t="s">
        <v>107</v>
      </c>
      <c r="C34" s="10">
        <v>279</v>
      </c>
      <c r="D34" s="8">
        <v>0.47648902821316613</v>
      </c>
      <c r="E34" s="58">
        <v>0.51880877742946707</v>
      </c>
    </row>
    <row r="35" spans="1:5" ht="15" customHeight="1" x14ac:dyDescent="0.25">
      <c r="A35" s="51" t="s">
        <v>108</v>
      </c>
      <c r="B35" s="2" t="s">
        <v>13</v>
      </c>
      <c r="C35" s="10">
        <v>287</v>
      </c>
      <c r="D35" s="8">
        <v>0.54946236559139783</v>
      </c>
      <c r="E35" s="58">
        <v>0.43655913978494626</v>
      </c>
    </row>
    <row r="36" spans="1:5" ht="15" customHeight="1" x14ac:dyDescent="0.25">
      <c r="A36" s="51" t="s">
        <v>109</v>
      </c>
      <c r="B36" s="2" t="s">
        <v>110</v>
      </c>
      <c r="C36" s="10">
        <v>298</v>
      </c>
      <c r="D36" s="8">
        <v>0.74902470741222371</v>
      </c>
      <c r="E36" s="58">
        <v>0.2503250975292588</v>
      </c>
    </row>
    <row r="37" spans="1:5" ht="15" customHeight="1" x14ac:dyDescent="0.25">
      <c r="A37" s="51" t="s">
        <v>111</v>
      </c>
      <c r="B37" s="2" t="s">
        <v>112</v>
      </c>
      <c r="C37" s="10">
        <v>299</v>
      </c>
      <c r="D37" s="8">
        <v>0.55776892430278879</v>
      </c>
      <c r="E37" s="58">
        <v>0.43426294820717132</v>
      </c>
    </row>
    <row r="38" spans="1:5" ht="15" customHeight="1" x14ac:dyDescent="0.25">
      <c r="A38" s="51" t="s">
        <v>113</v>
      </c>
      <c r="B38" s="2" t="s">
        <v>114</v>
      </c>
      <c r="C38" s="10">
        <v>303</v>
      </c>
      <c r="D38" s="8">
        <v>0.51523947750362842</v>
      </c>
      <c r="E38" s="58">
        <v>0.48040638606676345</v>
      </c>
    </row>
    <row r="39" spans="1:5" ht="15" customHeight="1" x14ac:dyDescent="0.25">
      <c r="A39" s="51" t="s">
        <v>115</v>
      </c>
      <c r="B39" s="2" t="s">
        <v>116</v>
      </c>
      <c r="C39" s="10">
        <v>310</v>
      </c>
      <c r="D39" s="8">
        <v>0.54098360655737709</v>
      </c>
      <c r="E39" s="58">
        <v>0.45355191256830601</v>
      </c>
    </row>
    <row r="40" spans="1:5" ht="15" customHeight="1" x14ac:dyDescent="0.25">
      <c r="A40" s="51" t="s">
        <v>117</v>
      </c>
      <c r="B40" s="2" t="s">
        <v>118</v>
      </c>
      <c r="C40" s="10">
        <v>319</v>
      </c>
      <c r="D40" s="8">
        <v>0.47768762677484788</v>
      </c>
      <c r="E40" s="58">
        <v>0.51622718052738337</v>
      </c>
    </row>
    <row r="41" spans="1:5" ht="15" customHeight="1" x14ac:dyDescent="0.25">
      <c r="A41" s="51" t="s">
        <v>119</v>
      </c>
      <c r="B41" s="2" t="s">
        <v>120</v>
      </c>
      <c r="C41" s="10">
        <v>324</v>
      </c>
      <c r="D41" s="8">
        <v>0.62738301559792031</v>
      </c>
      <c r="E41" s="58">
        <v>0.37001733102253032</v>
      </c>
    </row>
    <row r="42" spans="1:5" ht="15" customHeight="1" x14ac:dyDescent="0.25">
      <c r="A42" s="51" t="s">
        <v>121</v>
      </c>
      <c r="B42" s="2" t="s">
        <v>122</v>
      </c>
      <c r="C42" s="10">
        <v>327</v>
      </c>
      <c r="D42" s="8">
        <v>0.51678657074340528</v>
      </c>
      <c r="E42" s="58">
        <v>0.47601918465227816</v>
      </c>
    </row>
    <row r="43" spans="1:5" ht="15" customHeight="1" x14ac:dyDescent="0.25">
      <c r="A43" s="51" t="s">
        <v>123</v>
      </c>
      <c r="B43" s="2" t="s">
        <v>124</v>
      </c>
      <c r="C43" s="10">
        <v>334</v>
      </c>
      <c r="D43" s="8">
        <v>0.51565995525727071</v>
      </c>
      <c r="E43" s="58">
        <v>0.48098434004474272</v>
      </c>
    </row>
    <row r="44" spans="1:5" ht="15" customHeight="1" x14ac:dyDescent="0.25">
      <c r="A44" s="51" t="s">
        <v>125</v>
      </c>
      <c r="B44" s="2" t="s">
        <v>16</v>
      </c>
      <c r="C44" s="10">
        <v>376</v>
      </c>
      <c r="D44" s="8">
        <v>0.51835853131749465</v>
      </c>
      <c r="E44" s="58">
        <v>0.47840172786177104</v>
      </c>
    </row>
    <row r="45" spans="1:5" ht="15" customHeight="1" x14ac:dyDescent="0.25">
      <c r="A45" s="51" t="s">
        <v>126</v>
      </c>
      <c r="B45" s="2" t="s">
        <v>20</v>
      </c>
      <c r="C45" s="10">
        <v>376</v>
      </c>
      <c r="D45" s="8">
        <v>0.5876591576885406</v>
      </c>
      <c r="E45" s="58">
        <v>0.40744368266405484</v>
      </c>
    </row>
    <row r="46" spans="1:5" ht="15" customHeight="1" x14ac:dyDescent="0.25">
      <c r="A46" s="51" t="s">
        <v>127</v>
      </c>
      <c r="B46" s="2" t="s">
        <v>128</v>
      </c>
      <c r="C46" s="10">
        <v>386</v>
      </c>
      <c r="D46" s="8">
        <v>0.53258655804480648</v>
      </c>
      <c r="E46" s="58">
        <v>0.46334012219959264</v>
      </c>
    </row>
    <row r="47" spans="1:5" ht="15" customHeight="1" x14ac:dyDescent="0.25">
      <c r="A47" s="51" t="s">
        <v>129</v>
      </c>
      <c r="B47" s="2" t="s">
        <v>21</v>
      </c>
      <c r="C47" s="10">
        <v>386</v>
      </c>
      <c r="D47" s="8">
        <v>0.66159169550173014</v>
      </c>
      <c r="E47" s="58">
        <v>0.33633217993079584</v>
      </c>
    </row>
    <row r="48" spans="1:5" ht="15" customHeight="1" x14ac:dyDescent="0.25">
      <c r="A48" s="51" t="s">
        <v>130</v>
      </c>
      <c r="B48" s="2" t="s">
        <v>131</v>
      </c>
      <c r="C48" s="10">
        <v>406</v>
      </c>
      <c r="D48" s="8">
        <v>0.57928802588996764</v>
      </c>
      <c r="E48" s="58">
        <v>0.41316073354908306</v>
      </c>
    </row>
    <row r="49" spans="1:5" ht="15" customHeight="1" x14ac:dyDescent="0.25">
      <c r="A49" s="51" t="s">
        <v>132</v>
      </c>
      <c r="B49" s="2" t="s">
        <v>133</v>
      </c>
      <c r="C49" s="10">
        <v>424</v>
      </c>
      <c r="D49" s="8">
        <v>0.49740394600207682</v>
      </c>
      <c r="E49" s="58">
        <v>0.49948078920041539</v>
      </c>
    </row>
    <row r="50" spans="1:5" ht="15" customHeight="1" x14ac:dyDescent="0.25">
      <c r="A50" s="51" t="s">
        <v>134</v>
      </c>
      <c r="B50" s="2" t="s">
        <v>135</v>
      </c>
      <c r="C50" s="10">
        <v>482</v>
      </c>
      <c r="D50" s="8">
        <v>0.4038257173219979</v>
      </c>
      <c r="E50" s="58">
        <v>0.59086078639744954</v>
      </c>
    </row>
    <row r="51" spans="1:5" ht="15" customHeight="1" x14ac:dyDescent="0.25">
      <c r="A51" s="185" t="s">
        <v>136</v>
      </c>
      <c r="B51" s="186" t="s">
        <v>11</v>
      </c>
      <c r="C51" s="187">
        <v>620</v>
      </c>
      <c r="D51" s="188">
        <v>0.5</v>
      </c>
      <c r="E51" s="189">
        <v>0.49172413793103448</v>
      </c>
    </row>
    <row r="52" spans="1:5" ht="27.75" customHeight="1" x14ac:dyDescent="0.25">
      <c r="A52" s="240" t="s">
        <v>137</v>
      </c>
      <c r="B52" s="241"/>
      <c r="C52" s="60">
        <f>MEDIAN(C5:C51)</f>
        <v>244</v>
      </c>
      <c r="D52" s="52">
        <v>0.62123893805309738</v>
      </c>
      <c r="E52" s="61">
        <v>0.37001733102253032</v>
      </c>
    </row>
    <row r="53" spans="1:5" x14ac:dyDescent="0.25">
      <c r="A53" s="3"/>
      <c r="C53" s="62"/>
    </row>
    <row r="54" spans="1:5" x14ac:dyDescent="0.25">
      <c r="A54" s="3" t="s">
        <v>26</v>
      </c>
      <c r="B54" s="4" t="s">
        <v>138</v>
      </c>
    </row>
  </sheetData>
  <mergeCells count="8">
    <mergeCell ref="V4:Z4"/>
    <mergeCell ref="A1:E1"/>
    <mergeCell ref="A52:B52"/>
    <mergeCell ref="I19:I20"/>
    <mergeCell ref="O19:O20"/>
    <mergeCell ref="U19:U20"/>
    <mergeCell ref="J4:N4"/>
    <mergeCell ref="P4:T4"/>
  </mergeCells>
  <printOptions horizontalCentered="1"/>
  <pageMargins left="0.7" right="0.7" top="0.75" bottom="0.75" header="0.3" footer="0.3"/>
  <pageSetup scale="59" fitToWidth="2" orientation="landscape" r:id="rId1"/>
  <colBreaks count="1" manualBreakCount="1">
    <brk id="6" max="1048575" man="1"/>
  </colBreak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B42ED-FA9B-4E60-9D0D-42BAC91A9FBF}">
  <dimension ref="A1:AG31"/>
  <sheetViews>
    <sheetView zoomScale="90" zoomScaleNormal="90" workbookViewId="0">
      <selection sqref="A1:M1"/>
    </sheetView>
  </sheetViews>
  <sheetFormatPr defaultRowHeight="14.4" x14ac:dyDescent="0.3"/>
  <cols>
    <col min="16" max="16" width="2" customWidth="1"/>
    <col min="18" max="18" width="21.33203125" bestFit="1" customWidth="1"/>
  </cols>
  <sheetData>
    <row r="1" spans="1:33" x14ac:dyDescent="0.3">
      <c r="A1" s="257" t="s">
        <v>139</v>
      </c>
      <c r="B1" s="257"/>
      <c r="C1" s="257"/>
      <c r="D1" s="257"/>
      <c r="E1" s="257"/>
      <c r="F1" s="257"/>
      <c r="G1" s="257"/>
      <c r="H1" s="257"/>
      <c r="I1" s="257"/>
      <c r="J1" s="257"/>
      <c r="K1" s="257"/>
      <c r="L1" s="257"/>
      <c r="M1" s="257"/>
      <c r="P1" s="12"/>
      <c r="R1" s="257" t="s">
        <v>140</v>
      </c>
      <c r="S1" s="257"/>
      <c r="T1" s="257"/>
      <c r="U1" s="257"/>
      <c r="V1" s="257"/>
      <c r="W1" s="257"/>
      <c r="X1" s="257"/>
      <c r="Y1" s="257"/>
      <c r="Z1" s="257"/>
      <c r="AA1" s="257"/>
      <c r="AB1" s="257"/>
      <c r="AC1" s="257"/>
      <c r="AD1" s="257"/>
      <c r="AE1" s="257"/>
      <c r="AF1" s="257"/>
      <c r="AG1" s="257"/>
    </row>
    <row r="2" spans="1:33" x14ac:dyDescent="0.3">
      <c r="P2" s="12"/>
    </row>
    <row r="3" spans="1:33" x14ac:dyDescent="0.3">
      <c r="A3" s="13" t="s">
        <v>141</v>
      </c>
      <c r="B3" s="13"/>
      <c r="C3" s="13"/>
      <c r="D3" s="13"/>
      <c r="E3" s="13"/>
      <c r="F3" s="13"/>
      <c r="G3" s="13"/>
      <c r="H3" s="13" t="s">
        <v>142</v>
      </c>
      <c r="I3" s="13"/>
      <c r="J3" s="13"/>
      <c r="K3" s="13"/>
      <c r="L3" s="13"/>
      <c r="M3" s="13"/>
      <c r="P3" s="12"/>
    </row>
    <row r="4" spans="1:33" x14ac:dyDescent="0.3">
      <c r="A4" s="14" t="s">
        <v>143</v>
      </c>
      <c r="B4" s="15">
        <v>1</v>
      </c>
      <c r="C4" s="15">
        <v>2</v>
      </c>
      <c r="D4" s="15">
        <v>3</v>
      </c>
      <c r="E4" s="15">
        <v>4</v>
      </c>
      <c r="F4" s="16">
        <v>5</v>
      </c>
      <c r="G4" s="13"/>
      <c r="H4" s="14" t="s">
        <v>143</v>
      </c>
      <c r="I4" s="15">
        <v>1</v>
      </c>
      <c r="J4" s="15">
        <v>2</v>
      </c>
      <c r="K4" s="15">
        <v>3</v>
      </c>
      <c r="L4" s="15">
        <v>4</v>
      </c>
      <c r="M4" s="16">
        <v>5</v>
      </c>
      <c r="P4" s="12"/>
      <c r="R4" s="17"/>
      <c r="S4" s="254" t="s">
        <v>144</v>
      </c>
      <c r="T4" s="255"/>
      <c r="U4" s="255"/>
      <c r="V4" s="255"/>
      <c r="W4" s="255"/>
      <c r="X4" s="255"/>
      <c r="Y4" s="255"/>
      <c r="Z4" s="255"/>
      <c r="AA4" s="255"/>
      <c r="AB4" s="255"/>
      <c r="AC4" s="255"/>
      <c r="AD4" s="255"/>
      <c r="AE4" s="255"/>
      <c r="AF4" s="255"/>
      <c r="AG4" s="256"/>
    </row>
    <row r="5" spans="1:33" x14ac:dyDescent="0.3">
      <c r="A5" s="18">
        <v>1999</v>
      </c>
      <c r="B5" s="19">
        <v>0.12234478721025158</v>
      </c>
      <c r="C5" s="19">
        <v>0.29324688532001947</v>
      </c>
      <c r="D5" s="19">
        <v>0.46732532974062563</v>
      </c>
      <c r="E5" s="19">
        <v>0.59242101103690947</v>
      </c>
      <c r="F5" s="20">
        <v>0.67524358958042041</v>
      </c>
      <c r="G5" s="13"/>
      <c r="H5" s="18">
        <v>1999</v>
      </c>
      <c r="I5" s="19">
        <v>0.29318460917020733</v>
      </c>
      <c r="J5" s="19">
        <v>0.51085749964544014</v>
      </c>
      <c r="K5" s="19">
        <v>0.6613002921072485</v>
      </c>
      <c r="L5" s="19">
        <v>0.74342581687625719</v>
      </c>
      <c r="M5" s="20">
        <v>0.79124004235986556</v>
      </c>
      <c r="P5" s="12"/>
      <c r="R5" s="21" t="s">
        <v>145</v>
      </c>
      <c r="S5" s="22">
        <v>2006</v>
      </c>
      <c r="T5" s="23">
        <v>2007</v>
      </c>
      <c r="U5" s="23">
        <v>2008</v>
      </c>
      <c r="V5" s="23">
        <v>2009</v>
      </c>
      <c r="W5" s="23">
        <v>2010</v>
      </c>
      <c r="X5" s="23">
        <v>2011</v>
      </c>
      <c r="Y5" s="23">
        <v>2012</v>
      </c>
      <c r="Z5" s="23">
        <v>2013</v>
      </c>
      <c r="AA5" s="23">
        <v>2014</v>
      </c>
      <c r="AB5" s="23">
        <v>2015</v>
      </c>
      <c r="AC5" s="23">
        <v>2016</v>
      </c>
      <c r="AD5" s="23">
        <v>2017</v>
      </c>
      <c r="AE5" s="23">
        <v>2018</v>
      </c>
      <c r="AF5" s="23">
        <v>2019</v>
      </c>
      <c r="AG5" s="24">
        <v>2020</v>
      </c>
    </row>
    <row r="6" spans="1:33" x14ac:dyDescent="0.3">
      <c r="A6" s="18">
        <v>2000</v>
      </c>
      <c r="B6" s="19">
        <v>0.11598537568765022</v>
      </c>
      <c r="C6" s="19">
        <v>0.28077768539505005</v>
      </c>
      <c r="D6" s="19">
        <v>0.43918267861820753</v>
      </c>
      <c r="E6" s="19">
        <v>0.55747844508479594</v>
      </c>
      <c r="F6" s="20">
        <v>0.65290948644062008</v>
      </c>
      <c r="G6" s="13"/>
      <c r="H6" s="18">
        <v>2000</v>
      </c>
      <c r="I6" s="19">
        <v>0.30830628339393801</v>
      </c>
      <c r="J6" s="19">
        <v>0.49418110893573169</v>
      </c>
      <c r="K6" s="19">
        <v>0.62865324162811254</v>
      </c>
      <c r="L6" s="19">
        <v>0.71368712890241226</v>
      </c>
      <c r="M6" s="20">
        <v>0.77037346610750168</v>
      </c>
      <c r="P6" s="12"/>
      <c r="R6" s="25" t="s">
        <v>146</v>
      </c>
      <c r="S6" s="26">
        <v>6.5068633801151243</v>
      </c>
      <c r="T6" s="27">
        <v>7.5061272102611323</v>
      </c>
      <c r="U6" s="27">
        <v>7.5471176347909452</v>
      </c>
      <c r="V6" s="27">
        <v>8.2016594387647341</v>
      </c>
      <c r="W6" s="27">
        <v>8.1786099977858999</v>
      </c>
      <c r="X6" s="27">
        <v>8.207880612645635</v>
      </c>
      <c r="Y6" s="27">
        <v>7.7319915928921725</v>
      </c>
      <c r="Z6" s="27">
        <v>9.1216336147842654</v>
      </c>
      <c r="AA6" s="27">
        <v>8.7432707637128253</v>
      </c>
      <c r="AB6" s="27">
        <v>8.0430043464720455</v>
      </c>
      <c r="AC6" s="27">
        <v>8.0513849526865311</v>
      </c>
      <c r="AD6" s="27">
        <v>8.1076485824996531</v>
      </c>
      <c r="AE6" s="27">
        <v>7.3425838326500577</v>
      </c>
      <c r="AF6" s="27">
        <v>8.0491329479768794</v>
      </c>
      <c r="AG6" s="35">
        <v>11.122428193114688</v>
      </c>
    </row>
    <row r="7" spans="1:33" x14ac:dyDescent="0.3">
      <c r="A7" s="18">
        <v>2001</v>
      </c>
      <c r="B7" s="19">
        <v>0.10537374542475222</v>
      </c>
      <c r="C7" s="19">
        <v>0.24365587902644073</v>
      </c>
      <c r="D7" s="19">
        <v>0.41676277284506946</v>
      </c>
      <c r="E7" s="19">
        <v>0.5551334057654802</v>
      </c>
      <c r="F7" s="20">
        <v>0.66222314741426147</v>
      </c>
      <c r="G7" s="13"/>
      <c r="H7" s="18">
        <v>2001</v>
      </c>
      <c r="I7" s="19">
        <v>0.26088680898659738</v>
      </c>
      <c r="J7" s="19">
        <v>0.42946590344693653</v>
      </c>
      <c r="K7" s="19">
        <v>0.58373868549948993</v>
      </c>
      <c r="L7" s="19">
        <v>0.69637526104037639</v>
      </c>
      <c r="M7" s="20">
        <v>0.77373577920526548</v>
      </c>
      <c r="P7" s="12"/>
      <c r="R7" s="25" t="s">
        <v>147</v>
      </c>
      <c r="S7" s="28">
        <v>7.8624981194652612</v>
      </c>
      <c r="T7" s="27">
        <v>8.4976299113225302</v>
      </c>
      <c r="U7" s="27">
        <v>8.9048895800240579</v>
      </c>
      <c r="V7" s="27">
        <v>10.604748473217082</v>
      </c>
      <c r="W7" s="27">
        <v>11.625047784306409</v>
      </c>
      <c r="X7" s="27">
        <v>11.261253615606973</v>
      </c>
      <c r="Y7" s="27">
        <v>12.522934812409051</v>
      </c>
      <c r="Z7" s="27">
        <v>14.891446247988055</v>
      </c>
      <c r="AA7" s="27">
        <v>15.618395099861347</v>
      </c>
      <c r="AB7" s="27">
        <v>16.178564378198431</v>
      </c>
      <c r="AC7" s="27">
        <v>16.584612431038757</v>
      </c>
      <c r="AD7" s="27">
        <v>16.622486269622016</v>
      </c>
      <c r="AE7" s="27">
        <v>15.127007220118738</v>
      </c>
      <c r="AF7" s="27">
        <v>14.716494439478767</v>
      </c>
      <c r="AG7" s="35">
        <v>20.22954403497814</v>
      </c>
    </row>
    <row r="8" spans="1:33" x14ac:dyDescent="0.3">
      <c r="A8" s="18">
        <v>2002</v>
      </c>
      <c r="B8" s="19">
        <v>0.10536390206640797</v>
      </c>
      <c r="C8" s="19">
        <v>0.25127081934456691</v>
      </c>
      <c r="D8" s="19">
        <v>0.42762475926254678</v>
      </c>
      <c r="E8" s="19">
        <v>0.58347758446601505</v>
      </c>
      <c r="F8" s="20">
        <v>0.69367051603917662</v>
      </c>
      <c r="G8" s="13"/>
      <c r="H8" s="18">
        <v>2002</v>
      </c>
      <c r="I8" s="19">
        <v>0.26353701480361563</v>
      </c>
      <c r="J8" s="19">
        <v>0.43036558404347869</v>
      </c>
      <c r="K8" s="19">
        <v>0.5945004843186934</v>
      </c>
      <c r="L8" s="19">
        <v>0.72092783891074785</v>
      </c>
      <c r="M8" s="20">
        <v>0.79829256738356846</v>
      </c>
      <c r="P8" s="12"/>
      <c r="R8" s="29" t="s">
        <v>148</v>
      </c>
      <c r="S8" s="28">
        <v>5.9981689799955795</v>
      </c>
      <c r="T8" s="27">
        <v>6.4256602847265425</v>
      </c>
      <c r="U8" s="27">
        <v>6.9646183991824611</v>
      </c>
      <c r="V8" s="27">
        <v>7.2958546000825013</v>
      </c>
      <c r="W8" s="27">
        <v>9.2021462952275321</v>
      </c>
      <c r="X8" s="27">
        <v>8.5069940051384521</v>
      </c>
      <c r="Y8" s="27">
        <v>8.7663680220537561</v>
      </c>
      <c r="Z8" s="27">
        <v>11.761450117614501</v>
      </c>
      <c r="AA8" s="27">
        <v>12.444214403902858</v>
      </c>
      <c r="AB8" s="27">
        <v>12.220927359077853</v>
      </c>
      <c r="AC8" s="27">
        <v>12.174674253392142</v>
      </c>
      <c r="AD8" s="27">
        <v>12.076171511723324</v>
      </c>
      <c r="AE8" s="27">
        <v>11.791084146663149</v>
      </c>
      <c r="AF8" s="27">
        <v>13.013821576018668</v>
      </c>
      <c r="AG8" s="35">
        <v>12.526881720430108</v>
      </c>
    </row>
    <row r="9" spans="1:33" x14ac:dyDescent="0.3">
      <c r="A9" s="18">
        <v>2003</v>
      </c>
      <c r="B9" s="19">
        <v>0.11848452759148136</v>
      </c>
      <c r="C9" s="19">
        <v>0.26526650194140489</v>
      </c>
      <c r="D9" s="19">
        <v>0.44522885045299448</v>
      </c>
      <c r="E9" s="19">
        <v>0.59048123308624545</v>
      </c>
      <c r="F9" s="20">
        <v>0.69178726909048127</v>
      </c>
      <c r="G9" s="13"/>
      <c r="H9" s="18">
        <v>2003</v>
      </c>
      <c r="I9" s="19">
        <v>0.29688749790715857</v>
      </c>
      <c r="J9" s="19">
        <v>0.46458063880373507</v>
      </c>
      <c r="K9" s="19">
        <v>0.63169434631524668</v>
      </c>
      <c r="L9" s="19">
        <v>0.74847529837991411</v>
      </c>
      <c r="M9" s="20">
        <v>0.82202236971069442</v>
      </c>
      <c r="P9" s="12"/>
      <c r="R9" s="25" t="s">
        <v>149</v>
      </c>
      <c r="S9" s="28">
        <v>4.9199515462962626</v>
      </c>
      <c r="T9" s="27">
        <v>4.8629708803397449</v>
      </c>
      <c r="U9" s="27">
        <v>4.8593869912768763</v>
      </c>
      <c r="V9" s="27">
        <v>5.7737410853238371</v>
      </c>
      <c r="W9" s="27">
        <v>6.302900574178989</v>
      </c>
      <c r="X9" s="27">
        <v>5.9358309026857077</v>
      </c>
      <c r="Y9" s="27">
        <v>6.1490092856620606</v>
      </c>
      <c r="Z9" s="27">
        <v>7.0172097656225123</v>
      </c>
      <c r="AA9" s="27">
        <v>7.1203272438874201</v>
      </c>
      <c r="AB9" s="27">
        <v>6.7882438604620372</v>
      </c>
      <c r="AC9" s="27">
        <v>6.6595786185540646</v>
      </c>
      <c r="AD9" s="27">
        <v>6.4318419747308742</v>
      </c>
      <c r="AE9" s="27">
        <v>7.1465033180193975</v>
      </c>
      <c r="AF9" s="27">
        <v>6.3127445975838015</v>
      </c>
      <c r="AG9" s="35">
        <v>7.0850202429149798</v>
      </c>
    </row>
    <row r="10" spans="1:33" x14ac:dyDescent="0.3">
      <c r="A10" s="18">
        <v>2004</v>
      </c>
      <c r="B10" s="19">
        <v>0.1480107644192305</v>
      </c>
      <c r="C10" s="19">
        <v>0.296021528838461</v>
      </c>
      <c r="D10" s="19">
        <v>0.46039711979053022</v>
      </c>
      <c r="E10" s="19">
        <v>0.60244381409557057</v>
      </c>
      <c r="F10" s="20">
        <v>0.6964870172376173</v>
      </c>
      <c r="G10" s="13"/>
      <c r="H10" s="18">
        <v>2004</v>
      </c>
      <c r="I10" s="19">
        <v>0.3407196406311972</v>
      </c>
      <c r="J10" s="19">
        <v>0.51392492138364787</v>
      </c>
      <c r="K10" s="19">
        <v>0.66287997903563944</v>
      </c>
      <c r="L10" s="19">
        <v>0.76748116040568881</v>
      </c>
      <c r="M10" s="20">
        <v>0.83192062935577082</v>
      </c>
      <c r="P10" s="12"/>
      <c r="R10" s="21" t="s">
        <v>150</v>
      </c>
      <c r="S10" s="30">
        <v>6.5981402163899849</v>
      </c>
      <c r="T10" s="31">
        <v>7.0858589025394823</v>
      </c>
      <c r="U10" s="31">
        <v>7.3666474584118351</v>
      </c>
      <c r="V10" s="31">
        <v>8.6084291097500927</v>
      </c>
      <c r="W10" s="31">
        <v>9.3896984075040653</v>
      </c>
      <c r="X10" s="31">
        <v>9.0373728153715227</v>
      </c>
      <c r="Y10" s="31">
        <v>9.6902596007244668</v>
      </c>
      <c r="Z10" s="31">
        <v>11.512506176975906</v>
      </c>
      <c r="AA10" s="31">
        <v>11.896882560694124</v>
      </c>
      <c r="AB10" s="31">
        <v>11.893557971760538</v>
      </c>
      <c r="AC10" s="31">
        <v>12.016851129195823</v>
      </c>
      <c r="AD10" s="31">
        <v>11.765254710844829</v>
      </c>
      <c r="AE10" s="31">
        <v>11.462885528342818</v>
      </c>
      <c r="AF10" s="31">
        <v>12.040101376420514</v>
      </c>
      <c r="AG10" s="36">
        <v>16.02410496097179</v>
      </c>
    </row>
    <row r="11" spans="1:33" x14ac:dyDescent="0.3">
      <c r="A11" s="18">
        <v>2005</v>
      </c>
      <c r="B11" s="19">
        <v>0.12599340957549912</v>
      </c>
      <c r="C11" s="19">
        <v>0.26739678232215547</v>
      </c>
      <c r="D11" s="19">
        <v>0.42324093816631131</v>
      </c>
      <c r="E11" s="19">
        <v>0.54758674161659238</v>
      </c>
      <c r="F11" s="20">
        <v>0.6447955030044582</v>
      </c>
      <c r="G11" s="13"/>
      <c r="H11" s="18">
        <v>2005</v>
      </c>
      <c r="I11" s="19">
        <v>0.37809982106796619</v>
      </c>
      <c r="J11" s="19">
        <v>0.5395059890514089</v>
      </c>
      <c r="K11" s="19">
        <v>0.67589057595621338</v>
      </c>
      <c r="L11" s="19">
        <v>0.76464212143211374</v>
      </c>
      <c r="M11" s="20">
        <v>0.8427706528264205</v>
      </c>
      <c r="P11" s="12"/>
    </row>
    <row r="12" spans="1:33" x14ac:dyDescent="0.3">
      <c r="A12" s="18">
        <v>2006</v>
      </c>
      <c r="B12" s="19">
        <v>0.12747005221664789</v>
      </c>
      <c r="C12" s="19">
        <v>0.27572437800757654</v>
      </c>
      <c r="D12" s="19">
        <v>0.42773318316781</v>
      </c>
      <c r="E12" s="19">
        <v>0.54827480290775055</v>
      </c>
      <c r="F12" s="20">
        <v>0.64093375652708096</v>
      </c>
      <c r="G12" s="13"/>
      <c r="H12" s="18">
        <v>2006</v>
      </c>
      <c r="I12" s="19">
        <v>0.39024123134514105</v>
      </c>
      <c r="J12" s="19">
        <v>0.56150752167896223</v>
      </c>
      <c r="K12" s="19">
        <v>0.69075654849018853</v>
      </c>
      <c r="L12" s="19">
        <v>0.78798592236392784</v>
      </c>
      <c r="M12" s="20">
        <v>0.83983951096641873</v>
      </c>
      <c r="P12" s="12"/>
    </row>
    <row r="13" spans="1:33" x14ac:dyDescent="0.3">
      <c r="A13" s="18">
        <v>2007</v>
      </c>
      <c r="B13" s="19">
        <v>0.13388197511039743</v>
      </c>
      <c r="C13" s="19">
        <v>0.28793657165796871</v>
      </c>
      <c r="D13" s="19">
        <v>0.43446407065435566</v>
      </c>
      <c r="E13" s="19">
        <v>0.55319148936170215</v>
      </c>
      <c r="F13" s="20">
        <v>0.65244881573665192</v>
      </c>
      <c r="G13" s="13"/>
      <c r="H13" s="18">
        <v>2007</v>
      </c>
      <c r="I13" s="19">
        <v>0.39310116969928072</v>
      </c>
      <c r="J13" s="19">
        <v>0.56044186376213612</v>
      </c>
      <c r="K13" s="19">
        <v>0.69804397616277358</v>
      </c>
      <c r="L13" s="19">
        <v>0.78011103832402851</v>
      </c>
      <c r="M13" s="20">
        <v>0.83276624591387438</v>
      </c>
      <c r="P13" s="12"/>
    </row>
    <row r="14" spans="1:33" x14ac:dyDescent="0.3">
      <c r="A14" s="18">
        <v>2008</v>
      </c>
      <c r="B14" s="19">
        <v>0.11962193561090874</v>
      </c>
      <c r="C14" s="19">
        <v>0.27201240523776704</v>
      </c>
      <c r="D14" s="19">
        <v>0.42000590725607956</v>
      </c>
      <c r="E14" s="19">
        <v>0.54730727577040461</v>
      </c>
      <c r="F14" s="20">
        <v>0.65856059860194938</v>
      </c>
      <c r="G14" s="13"/>
      <c r="H14" s="18">
        <v>2008</v>
      </c>
      <c r="I14" s="19">
        <v>0.3911916541191654</v>
      </c>
      <c r="J14" s="19">
        <v>0.56293826629382659</v>
      </c>
      <c r="K14" s="19">
        <v>0.68443751344375137</v>
      </c>
      <c r="L14" s="19">
        <v>0.76853086685308669</v>
      </c>
      <c r="M14" s="20">
        <v>0.8363196386319639</v>
      </c>
      <c r="P14" s="12"/>
    </row>
    <row r="15" spans="1:33" x14ac:dyDescent="0.3">
      <c r="A15" s="18">
        <v>2009</v>
      </c>
      <c r="B15" s="19">
        <v>0.11323463436518619</v>
      </c>
      <c r="C15" s="19">
        <v>0.25240017945266935</v>
      </c>
      <c r="D15" s="19">
        <v>0.40457604306864065</v>
      </c>
      <c r="E15" s="19">
        <v>0.54616419919246295</v>
      </c>
      <c r="F15" s="20">
        <v>0.66908927770300586</v>
      </c>
      <c r="G15" s="13"/>
      <c r="H15" s="18">
        <v>2009</v>
      </c>
      <c r="I15" s="19">
        <v>0.39431417015406917</v>
      </c>
      <c r="J15" s="19">
        <v>0.55325789633647393</v>
      </c>
      <c r="K15" s="19">
        <v>0.67537932808079859</v>
      </c>
      <c r="L15" s="19">
        <v>0.77154980945923834</v>
      </c>
      <c r="M15" s="20">
        <v>0.83699997662076542</v>
      </c>
      <c r="P15" s="12"/>
    </row>
    <row r="16" spans="1:33" x14ac:dyDescent="0.3">
      <c r="A16" s="18">
        <v>2010</v>
      </c>
      <c r="B16" s="19">
        <v>0.12886597938144329</v>
      </c>
      <c r="C16" s="19">
        <v>0.27302405498281784</v>
      </c>
      <c r="D16" s="19">
        <v>0.44669243986254298</v>
      </c>
      <c r="E16" s="19">
        <v>0.61069587628865984</v>
      </c>
      <c r="F16" s="20">
        <v>0.71898625429553265</v>
      </c>
      <c r="G16" s="13"/>
      <c r="H16" s="18">
        <v>2010</v>
      </c>
      <c r="I16" s="19">
        <v>0.39208071084064422</v>
      </c>
      <c r="J16" s="19">
        <v>0.55039841022024771</v>
      </c>
      <c r="K16" s="19">
        <v>0.68678969654384436</v>
      </c>
      <c r="L16" s="19">
        <v>0.78432511982921471</v>
      </c>
      <c r="M16" s="20">
        <v>0.8485477986597314</v>
      </c>
      <c r="P16" s="12"/>
    </row>
    <row r="17" spans="1:16" x14ac:dyDescent="0.3">
      <c r="A17" s="18">
        <v>2011</v>
      </c>
      <c r="B17" s="19">
        <v>0.11758431115122672</v>
      </c>
      <c r="C17" s="19">
        <v>0.29071961926643142</v>
      </c>
      <c r="D17" s="19">
        <v>0.48428653483219825</v>
      </c>
      <c r="E17" s="19">
        <v>0.62919504389923686</v>
      </c>
      <c r="F17" s="20">
        <v>0.73004020677771397</v>
      </c>
      <c r="G17" s="13"/>
      <c r="H17" s="18">
        <v>2011</v>
      </c>
      <c r="I17" s="19">
        <v>0.39435243922977603</v>
      </c>
      <c r="J17" s="19">
        <v>0.56399258968169319</v>
      </c>
      <c r="K17" s="19">
        <v>0.69966878122719367</v>
      </c>
      <c r="L17" s="19">
        <v>0.79534048167068994</v>
      </c>
      <c r="M17" s="20">
        <v>0.85659911300735414</v>
      </c>
      <c r="P17" s="12"/>
    </row>
    <row r="18" spans="1:16" x14ac:dyDescent="0.3">
      <c r="A18" s="18">
        <v>2012</v>
      </c>
      <c r="B18" s="19">
        <v>0.12800117837678598</v>
      </c>
      <c r="C18" s="19">
        <v>0.32803063779643543</v>
      </c>
      <c r="D18" s="19">
        <v>0.50471350714390928</v>
      </c>
      <c r="E18" s="19">
        <v>0.63868021799970542</v>
      </c>
      <c r="F18" s="20">
        <v>0.75003682427456175</v>
      </c>
      <c r="G18" s="13"/>
      <c r="H18" s="18">
        <v>2012</v>
      </c>
      <c r="I18" s="19">
        <v>0.40309221661748657</v>
      </c>
      <c r="J18" s="19">
        <v>0.5818089218144743</v>
      </c>
      <c r="K18" s="19">
        <v>0.72014071887337294</v>
      </c>
      <c r="L18" s="19">
        <v>0.80886029908289458</v>
      </c>
      <c r="M18" s="20">
        <v>0.86979778935369334</v>
      </c>
      <c r="P18" s="12"/>
    </row>
    <row r="19" spans="1:16" x14ac:dyDescent="0.3">
      <c r="A19" s="18">
        <v>2013</v>
      </c>
      <c r="B19" s="19">
        <v>0.15911957618567105</v>
      </c>
      <c r="C19" s="19">
        <v>0.35948536831483352</v>
      </c>
      <c r="D19" s="19">
        <v>0.53985872855701311</v>
      </c>
      <c r="E19" s="19">
        <v>0.67715691220988905</v>
      </c>
      <c r="F19" s="20">
        <v>0.7803985872855701</v>
      </c>
      <c r="G19" s="13"/>
      <c r="H19" s="18">
        <v>2013</v>
      </c>
      <c r="I19" s="19">
        <v>0.41206415084671943</v>
      </c>
      <c r="J19" s="19">
        <v>0.59667717059923653</v>
      </c>
      <c r="K19" s="19">
        <v>0.731816667947634</v>
      </c>
      <c r="L19" s="19">
        <v>0.8243332564752901</v>
      </c>
      <c r="M19" s="20">
        <v>0.88313478338841489</v>
      </c>
      <c r="P19" s="12"/>
    </row>
    <row r="20" spans="1:16" x14ac:dyDescent="0.3">
      <c r="A20" s="18">
        <v>2014</v>
      </c>
      <c r="B20" s="19">
        <v>0.17501327467192596</v>
      </c>
      <c r="C20" s="19">
        <v>0.38298839414397329</v>
      </c>
      <c r="D20" s="19">
        <v>0.55585223393764693</v>
      </c>
      <c r="E20" s="19">
        <v>0.70568155958431311</v>
      </c>
      <c r="F20" s="20">
        <v>0.80362588181749217</v>
      </c>
      <c r="G20" s="13"/>
      <c r="H20" s="18">
        <v>2014</v>
      </c>
      <c r="I20" s="19">
        <v>0.42868700644029456</v>
      </c>
      <c r="J20" s="19">
        <v>0.60845624428666223</v>
      </c>
      <c r="K20" s="19">
        <v>0.74644623026847534</v>
      </c>
      <c r="L20" s="19">
        <v>0.83877866258724409</v>
      </c>
      <c r="M20" s="20">
        <v>0.89509914872953755</v>
      </c>
      <c r="P20" s="12"/>
    </row>
    <row r="21" spans="1:16" x14ac:dyDescent="0.3">
      <c r="A21" s="18">
        <v>2015</v>
      </c>
      <c r="B21" s="19">
        <v>0.18797264886250284</v>
      </c>
      <c r="C21" s="19">
        <v>0.41500351429751492</v>
      </c>
      <c r="D21" s="19">
        <v>0.60364520811645739</v>
      </c>
      <c r="E21" s="19">
        <v>0.74204331643411126</v>
      </c>
      <c r="F21" s="20">
        <v>0.8292969231177979</v>
      </c>
      <c r="G21" s="13"/>
      <c r="H21" s="18">
        <v>2015</v>
      </c>
      <c r="I21" s="19">
        <v>0.43143908307169626</v>
      </c>
      <c r="J21" s="19">
        <v>0.63231224385760865</v>
      </c>
      <c r="K21" s="19">
        <v>0.77504813571035736</v>
      </c>
      <c r="L21" s="19">
        <v>0.86414791780831191</v>
      </c>
      <c r="M21" s="20">
        <v>0.90998955575013984</v>
      </c>
      <c r="P21" s="12"/>
    </row>
    <row r="22" spans="1:16" x14ac:dyDescent="0.3">
      <c r="A22" s="18">
        <v>2016</v>
      </c>
      <c r="B22" s="19">
        <v>0.22176816431980492</v>
      </c>
      <c r="C22" s="19">
        <v>0.51680935848765308</v>
      </c>
      <c r="D22" s="19">
        <v>0.66920147841381228</v>
      </c>
      <c r="E22" s="19">
        <v>0.8553593834213804</v>
      </c>
      <c r="F22" s="20">
        <v>0.84359620857848294</v>
      </c>
      <c r="G22" s="13"/>
      <c r="H22" s="18">
        <v>2016</v>
      </c>
      <c r="I22" s="19">
        <v>0.44896113839924962</v>
      </c>
      <c r="J22" s="19">
        <v>0.64806685095655725</v>
      </c>
      <c r="K22" s="19">
        <v>0.78779102328126682</v>
      </c>
      <c r="L22" s="19">
        <v>0.86207713283138254</v>
      </c>
      <c r="M22" s="20">
        <v>0.91100822285479566</v>
      </c>
      <c r="P22" s="12"/>
    </row>
    <row r="23" spans="1:16" x14ac:dyDescent="0.3">
      <c r="A23" s="18">
        <v>2017</v>
      </c>
      <c r="B23" s="19">
        <v>0.20517805118519247</v>
      </c>
      <c r="C23" s="19">
        <v>0.4308434053009183</v>
      </c>
      <c r="D23" s="19">
        <v>0.57796562535293694</v>
      </c>
      <c r="E23" s="19">
        <v>0.79685064347973211</v>
      </c>
      <c r="F23" s="20" t="s">
        <v>151</v>
      </c>
      <c r="G23" s="13"/>
      <c r="H23" s="18">
        <v>2017</v>
      </c>
      <c r="I23" s="19">
        <v>0.49661324550849589</v>
      </c>
      <c r="J23" s="19">
        <v>0.70821345853947337</v>
      </c>
      <c r="K23" s="19">
        <v>0.8391198013810427</v>
      </c>
      <c r="L23" s="19">
        <v>0.87413978856693297</v>
      </c>
      <c r="M23" s="20" t="s">
        <v>151</v>
      </c>
      <c r="P23" s="12"/>
    </row>
    <row r="24" spans="1:16" x14ac:dyDescent="0.3">
      <c r="A24" s="18">
        <v>2018</v>
      </c>
      <c r="B24" s="19">
        <v>0.24617542351060409</v>
      </c>
      <c r="C24" s="19">
        <v>0.51799683244246097</v>
      </c>
      <c r="D24" s="19">
        <v>0.58853147738883749</v>
      </c>
      <c r="E24" s="19" t="s">
        <v>151</v>
      </c>
      <c r="F24" s="20" t="s">
        <v>151</v>
      </c>
      <c r="G24" s="13"/>
      <c r="H24" s="18">
        <v>2018</v>
      </c>
      <c r="I24" s="19">
        <v>0.4741462564220964</v>
      </c>
      <c r="J24" s="19">
        <v>0.66046567156355551</v>
      </c>
      <c r="K24" s="19">
        <v>0.79370851141672305</v>
      </c>
      <c r="L24" s="19" t="s">
        <v>151</v>
      </c>
      <c r="M24" s="20" t="s">
        <v>151</v>
      </c>
      <c r="P24" s="12"/>
    </row>
    <row r="25" spans="1:16" x14ac:dyDescent="0.3">
      <c r="A25" s="18">
        <v>2019</v>
      </c>
      <c r="B25" s="19">
        <v>0.21953733578716825</v>
      </c>
      <c r="C25" s="19">
        <v>0.4415307324059119</v>
      </c>
      <c r="D25" s="19" t="s">
        <v>151</v>
      </c>
      <c r="E25" s="19" t="s">
        <v>151</v>
      </c>
      <c r="F25" s="20" t="s">
        <v>151</v>
      </c>
      <c r="G25" s="13"/>
      <c r="H25" s="18">
        <v>2019</v>
      </c>
      <c r="I25" s="19">
        <v>0.48748282033671891</v>
      </c>
      <c r="J25" s="19">
        <v>0.64400921461413374</v>
      </c>
      <c r="K25" s="19" t="s">
        <v>151</v>
      </c>
      <c r="L25" s="19" t="s">
        <v>151</v>
      </c>
      <c r="M25" s="20" t="s">
        <v>151</v>
      </c>
      <c r="P25" s="12"/>
    </row>
    <row r="26" spans="1:16" x14ac:dyDescent="0.3">
      <c r="A26" s="32">
        <v>2020</v>
      </c>
      <c r="B26" s="33">
        <v>0.18397908078074712</v>
      </c>
      <c r="C26" s="33" t="s">
        <v>151</v>
      </c>
      <c r="D26" s="33" t="s">
        <v>151</v>
      </c>
      <c r="E26" s="33" t="s">
        <v>151</v>
      </c>
      <c r="F26" s="34" t="s">
        <v>151</v>
      </c>
      <c r="G26" s="13"/>
      <c r="H26" s="32">
        <v>2020</v>
      </c>
      <c r="I26" s="33">
        <v>0.46989667152473069</v>
      </c>
      <c r="J26" s="33" t="s">
        <v>151</v>
      </c>
      <c r="K26" s="33" t="s">
        <v>151</v>
      </c>
      <c r="L26" s="33" t="s">
        <v>151</v>
      </c>
      <c r="M26" s="34" t="s">
        <v>151</v>
      </c>
      <c r="P26" s="12"/>
    </row>
    <row r="27" spans="1:16" x14ac:dyDescent="0.3">
      <c r="P27" s="12"/>
    </row>
    <row r="28" spans="1:16" x14ac:dyDescent="0.3">
      <c r="A28" s="13" t="s">
        <v>152</v>
      </c>
      <c r="P28" s="12"/>
    </row>
    <row r="29" spans="1:16" x14ac:dyDescent="0.3">
      <c r="A29" s="13" t="s">
        <v>153</v>
      </c>
      <c r="P29" s="12"/>
    </row>
    <row r="30" spans="1:16" x14ac:dyDescent="0.3">
      <c r="A30" s="13" t="s">
        <v>154</v>
      </c>
      <c r="P30" s="12"/>
    </row>
    <row r="31" spans="1:16" x14ac:dyDescent="0.3">
      <c r="A31" s="13" t="s">
        <v>155</v>
      </c>
      <c r="P31" s="12"/>
    </row>
  </sheetData>
  <mergeCells count="3">
    <mergeCell ref="S4:AG4"/>
    <mergeCell ref="A1:M1"/>
    <mergeCell ref="R1:AG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AC209-353B-4278-A3CC-6360FD74E249}">
  <dimension ref="B1:AP52"/>
  <sheetViews>
    <sheetView zoomScale="90" zoomScaleNormal="90" workbookViewId="0"/>
  </sheetViews>
  <sheetFormatPr defaultColWidth="9.109375" defaultRowHeight="13.2" x14ac:dyDescent="0.25"/>
  <cols>
    <col min="1" max="1" width="3.33203125" style="39" customWidth="1"/>
    <col min="2" max="2" width="11.6640625" style="39" customWidth="1"/>
    <col min="3" max="7" width="8.6640625" style="39" customWidth="1"/>
    <col min="8" max="8" width="2.88671875" style="39" customWidth="1"/>
    <col min="9" max="9" width="11.6640625" style="39" customWidth="1"/>
    <col min="10" max="14" width="8.6640625" style="39" customWidth="1"/>
    <col min="15" max="15" width="1.33203125" style="39" customWidth="1"/>
    <col min="16" max="16" width="11.6640625" style="39" customWidth="1"/>
    <col min="17" max="21" width="8.6640625" style="39" customWidth="1"/>
    <col min="22" max="22" width="2.88671875" style="39" customWidth="1"/>
    <col min="23" max="23" width="11.6640625" style="39" customWidth="1"/>
    <col min="24" max="28" width="8.6640625" style="39" customWidth="1"/>
    <col min="29" max="29" width="1.33203125" style="39" customWidth="1"/>
    <col min="30" max="30" width="11.6640625" style="39" customWidth="1"/>
    <col min="31" max="35" width="8.6640625" style="39" customWidth="1"/>
    <col min="36" max="36" width="2.88671875" style="39" customWidth="1"/>
    <col min="37" max="37" width="11.6640625" style="39" customWidth="1"/>
    <col min="38" max="42" width="8.6640625" style="39" customWidth="1"/>
    <col min="43" max="16384" width="9.109375" style="39"/>
  </cols>
  <sheetData>
    <row r="1" spans="2:42" x14ac:dyDescent="0.25">
      <c r="B1" s="257" t="s">
        <v>156</v>
      </c>
      <c r="C1" s="239"/>
      <c r="D1" s="239"/>
      <c r="E1" s="239"/>
      <c r="F1" s="239"/>
      <c r="G1" s="239"/>
      <c r="H1" s="239"/>
      <c r="I1" s="239"/>
      <c r="J1" s="239"/>
      <c r="K1" s="239"/>
      <c r="L1" s="239"/>
      <c r="M1" s="239"/>
      <c r="N1" s="239"/>
      <c r="P1" s="257" t="s">
        <v>157</v>
      </c>
      <c r="Q1" s="239"/>
      <c r="R1" s="239"/>
      <c r="S1" s="239"/>
      <c r="T1" s="239"/>
      <c r="U1" s="239"/>
      <c r="V1" s="239"/>
      <c r="W1" s="239"/>
      <c r="X1" s="239"/>
      <c r="Y1" s="239"/>
      <c r="Z1" s="239"/>
      <c r="AA1" s="239"/>
      <c r="AB1" s="239"/>
      <c r="AD1" s="257" t="s">
        <v>158</v>
      </c>
      <c r="AE1" s="239"/>
      <c r="AF1" s="239"/>
      <c r="AG1" s="239"/>
      <c r="AH1" s="239"/>
      <c r="AI1" s="239"/>
      <c r="AJ1" s="239"/>
      <c r="AK1" s="239"/>
      <c r="AL1" s="239"/>
      <c r="AM1" s="239"/>
      <c r="AN1" s="239"/>
      <c r="AO1" s="239"/>
      <c r="AP1" s="239"/>
    </row>
    <row r="4" spans="2:42" ht="18" customHeight="1" x14ac:dyDescent="0.25">
      <c r="I4" s="258" t="s">
        <v>159</v>
      </c>
      <c r="J4" s="258"/>
      <c r="K4" s="258"/>
      <c r="L4" s="258"/>
      <c r="M4" s="258"/>
      <c r="N4" s="258"/>
      <c r="W4" s="258" t="s">
        <v>160</v>
      </c>
      <c r="X4" s="258"/>
      <c r="Y4" s="258"/>
      <c r="Z4" s="258"/>
      <c r="AA4" s="258"/>
      <c r="AB4" s="258"/>
      <c r="AK4" s="258" t="s">
        <v>161</v>
      </c>
      <c r="AL4" s="258"/>
      <c r="AM4" s="258"/>
      <c r="AN4" s="258"/>
      <c r="AO4" s="258"/>
      <c r="AP4" s="258"/>
    </row>
    <row r="5" spans="2:42" ht="18" customHeight="1" x14ac:dyDescent="0.25">
      <c r="B5" s="72" t="s">
        <v>162</v>
      </c>
      <c r="I5" s="258"/>
      <c r="J5" s="258"/>
      <c r="K5" s="258"/>
      <c r="L5" s="258"/>
      <c r="M5" s="258"/>
      <c r="N5" s="258"/>
      <c r="P5" s="72" t="s">
        <v>163</v>
      </c>
      <c r="W5" s="258"/>
      <c r="X5" s="258"/>
      <c r="Y5" s="258"/>
      <c r="Z5" s="258"/>
      <c r="AA5" s="258"/>
      <c r="AB5" s="258"/>
      <c r="AD5" s="72" t="s">
        <v>164</v>
      </c>
      <c r="AK5" s="258"/>
      <c r="AL5" s="258"/>
      <c r="AM5" s="258"/>
      <c r="AN5" s="258"/>
      <c r="AO5" s="258"/>
      <c r="AP5" s="258"/>
    </row>
    <row r="6" spans="2:42" ht="18" customHeight="1" x14ac:dyDescent="0.25">
      <c r="B6" s="62" t="s">
        <v>40</v>
      </c>
      <c r="C6" s="62" t="s">
        <v>46</v>
      </c>
      <c r="D6" s="62" t="s">
        <v>42</v>
      </c>
      <c r="E6" s="62" t="s">
        <v>43</v>
      </c>
      <c r="F6" s="62" t="s">
        <v>44</v>
      </c>
      <c r="G6" s="62" t="s">
        <v>45</v>
      </c>
      <c r="I6" s="161" t="s">
        <v>40</v>
      </c>
      <c r="J6" s="161" t="s">
        <v>46</v>
      </c>
      <c r="K6" s="161" t="s">
        <v>42</v>
      </c>
      <c r="L6" s="161" t="s">
        <v>43</v>
      </c>
      <c r="M6" s="161" t="s">
        <v>44</v>
      </c>
      <c r="N6" s="161" t="s">
        <v>45</v>
      </c>
      <c r="P6" s="62" t="s">
        <v>40</v>
      </c>
      <c r="Q6" s="62" t="s">
        <v>46</v>
      </c>
      <c r="R6" s="62" t="s">
        <v>42</v>
      </c>
      <c r="S6" s="62" t="s">
        <v>43</v>
      </c>
      <c r="T6" s="62" t="s">
        <v>44</v>
      </c>
      <c r="U6" s="62" t="s">
        <v>45</v>
      </c>
      <c r="W6" s="74" t="s">
        <v>40</v>
      </c>
      <c r="X6" s="74" t="s">
        <v>46</v>
      </c>
      <c r="Y6" s="74" t="s">
        <v>42</v>
      </c>
      <c r="Z6" s="74" t="s">
        <v>43</v>
      </c>
      <c r="AA6" s="74" t="s">
        <v>44</v>
      </c>
      <c r="AB6" s="74" t="s">
        <v>45</v>
      </c>
      <c r="AD6" s="62" t="s">
        <v>40</v>
      </c>
      <c r="AE6" s="62" t="s">
        <v>46</v>
      </c>
      <c r="AF6" s="62" t="s">
        <v>42</v>
      </c>
      <c r="AG6" s="62" t="s">
        <v>43</v>
      </c>
      <c r="AH6" s="62" t="s">
        <v>44</v>
      </c>
      <c r="AI6" s="62" t="s">
        <v>45</v>
      </c>
      <c r="AK6" s="74" t="s">
        <v>40</v>
      </c>
      <c r="AL6" s="74" t="s">
        <v>46</v>
      </c>
      <c r="AM6" s="74" t="s">
        <v>42</v>
      </c>
      <c r="AN6" s="74" t="s">
        <v>43</v>
      </c>
      <c r="AO6" s="74" t="s">
        <v>44</v>
      </c>
      <c r="AP6" s="74" t="s">
        <v>45</v>
      </c>
    </row>
    <row r="7" spans="2:42" ht="18" customHeight="1" x14ac:dyDescent="0.25">
      <c r="B7" s="62">
        <v>2013</v>
      </c>
      <c r="C7" s="162">
        <v>0.39357571846408462</v>
      </c>
      <c r="D7" s="162">
        <v>0.56826217428766679</v>
      </c>
      <c r="E7" s="162">
        <v>0.70718399515004549</v>
      </c>
      <c r="F7" s="162">
        <v>0.80428518583416075</v>
      </c>
      <c r="G7" s="162">
        <v>0.86782395945591706</v>
      </c>
      <c r="I7" s="62">
        <v>2013</v>
      </c>
      <c r="J7" s="162">
        <v>0.57305117548145568</v>
      </c>
      <c r="K7" s="162">
        <v>0.77253558249868215</v>
      </c>
      <c r="L7" s="162">
        <v>0.86840971345911178</v>
      </c>
      <c r="M7" s="162">
        <v>0.92040534315983413</v>
      </c>
      <c r="N7" s="162">
        <v>0.94876706870392791</v>
      </c>
      <c r="P7" s="62">
        <v>2013</v>
      </c>
      <c r="Q7" s="162">
        <v>0.14760257633587787</v>
      </c>
      <c r="R7" s="162">
        <v>0.3671506230285676</v>
      </c>
      <c r="S7" s="162">
        <v>0.55968837395125848</v>
      </c>
      <c r="T7" s="162">
        <v>0.69950701264952042</v>
      </c>
      <c r="U7" s="162">
        <v>0.79387547935935032</v>
      </c>
      <c r="W7" s="62">
        <v>2013</v>
      </c>
      <c r="X7" s="162">
        <v>0.25913338997451146</v>
      </c>
      <c r="Y7" s="162">
        <v>0.5660084202085004</v>
      </c>
      <c r="Z7" s="162">
        <v>0.73641795192441295</v>
      </c>
      <c r="AA7" s="162">
        <v>0.83600143897832535</v>
      </c>
      <c r="AB7" s="162">
        <v>0.89146460609290346</v>
      </c>
      <c r="AD7" s="62">
        <v>2013</v>
      </c>
      <c r="AE7" s="162">
        <v>0.52548091529814345</v>
      </c>
      <c r="AF7" s="162">
        <v>0.72802559090101293</v>
      </c>
      <c r="AG7" s="162">
        <v>0.84860847746557111</v>
      </c>
      <c r="AH7" s="162">
        <v>0.91310128591839979</v>
      </c>
      <c r="AI7" s="162">
        <v>0.94681043310643942</v>
      </c>
      <c r="AK7" s="62">
        <v>2013</v>
      </c>
      <c r="AL7" s="162">
        <v>0.68414948453608249</v>
      </c>
      <c r="AM7" s="162">
        <v>0.86503838728505367</v>
      </c>
      <c r="AN7" s="162">
        <v>0.93408771404208246</v>
      </c>
      <c r="AO7" s="162">
        <v>0.96416581180639749</v>
      </c>
      <c r="AP7" s="162">
        <v>0.97896239440245247</v>
      </c>
    </row>
    <row r="8" spans="2:42" ht="18" customHeight="1" x14ac:dyDescent="0.25">
      <c r="B8" s="62">
        <v>2014</v>
      </c>
      <c r="C8" s="162">
        <v>0.40276661576790163</v>
      </c>
      <c r="D8" s="162">
        <v>0.57542596592272621</v>
      </c>
      <c r="E8" s="162">
        <v>0.71692149995729049</v>
      </c>
      <c r="F8" s="162">
        <v>0.81893463156402135</v>
      </c>
      <c r="G8" s="162">
        <v>0.88232073922358867</v>
      </c>
      <c r="I8" s="62">
        <v>2014</v>
      </c>
      <c r="J8" s="162">
        <v>0.59358488801608456</v>
      </c>
      <c r="K8" s="162">
        <v>0.78218685438824698</v>
      </c>
      <c r="L8" s="162">
        <v>0.87645616653215364</v>
      </c>
      <c r="M8" s="162">
        <v>0.92690333748367704</v>
      </c>
      <c r="N8" s="162">
        <v>0.95448756822316561</v>
      </c>
      <c r="P8" s="62">
        <v>2014</v>
      </c>
      <c r="Q8" s="162">
        <v>0.14881001856315629</v>
      </c>
      <c r="R8" s="162">
        <v>0.37591936801961318</v>
      </c>
      <c r="S8" s="162">
        <v>0.57240259127051585</v>
      </c>
      <c r="T8" s="162">
        <v>0.72191072999120498</v>
      </c>
      <c r="U8" s="162">
        <v>0.81616768634833292</v>
      </c>
      <c r="W8" s="62">
        <v>2014</v>
      </c>
      <c r="X8" s="162">
        <v>0.26448015349562298</v>
      </c>
      <c r="Y8" s="162">
        <v>0.56744186046511624</v>
      </c>
      <c r="Z8" s="162">
        <v>0.74167124290682773</v>
      </c>
      <c r="AA8" s="162">
        <v>0.84394232065046493</v>
      </c>
      <c r="AB8" s="162">
        <v>0.90139149050040135</v>
      </c>
      <c r="AD8" s="62">
        <v>2014</v>
      </c>
      <c r="AE8" s="162">
        <v>0.54722541803911684</v>
      </c>
      <c r="AF8" s="162">
        <v>0.74408346914192591</v>
      </c>
      <c r="AG8" s="162">
        <v>0.8629044566544567</v>
      </c>
      <c r="AH8" s="162">
        <v>0.92233787029623704</v>
      </c>
      <c r="AI8" s="162">
        <v>0.95440112024929491</v>
      </c>
      <c r="AK8" s="62">
        <v>2014</v>
      </c>
      <c r="AL8" s="162">
        <v>0.70918012762462357</v>
      </c>
      <c r="AM8" s="162">
        <v>0.87983081032947463</v>
      </c>
      <c r="AN8" s="162">
        <v>0.94367482940411251</v>
      </c>
      <c r="AO8" s="162">
        <v>0.96926394017937012</v>
      </c>
      <c r="AP8" s="162">
        <v>0.98183196288299879</v>
      </c>
    </row>
    <row r="9" spans="2:42" ht="18" customHeight="1" x14ac:dyDescent="0.25">
      <c r="B9" s="62">
        <v>2015</v>
      </c>
      <c r="C9" s="162">
        <v>0.41091016027054844</v>
      </c>
      <c r="D9" s="162">
        <v>0.59823632827111539</v>
      </c>
      <c r="E9" s="162">
        <v>0.74408610118000107</v>
      </c>
      <c r="F9" s="162">
        <v>0.83966984877301176</v>
      </c>
      <c r="G9" s="162">
        <v>0.89307003783334871</v>
      </c>
      <c r="I9" s="62">
        <v>2015</v>
      </c>
      <c r="J9" s="162">
        <v>0.60695269459234868</v>
      </c>
      <c r="K9" s="162">
        <v>0.798808626149902</v>
      </c>
      <c r="L9" s="162">
        <v>0.89169072536990257</v>
      </c>
      <c r="M9" s="162">
        <v>0.93783580969533242</v>
      </c>
      <c r="N9" s="162">
        <v>0.96108803550810473</v>
      </c>
      <c r="P9" s="62">
        <v>2015</v>
      </c>
      <c r="Q9" s="162">
        <v>0.16850000000000001</v>
      </c>
      <c r="R9" s="162">
        <v>0.41571247459400723</v>
      </c>
      <c r="S9" s="162">
        <v>0.61831184230028158</v>
      </c>
      <c r="T9" s="162">
        <v>0.75426946678903706</v>
      </c>
      <c r="U9" s="162">
        <v>0.83248100007102777</v>
      </c>
      <c r="W9" s="62">
        <v>2015</v>
      </c>
      <c r="X9" s="162">
        <v>0.29256198347107437</v>
      </c>
      <c r="Y9" s="162">
        <v>0.60005740802755581</v>
      </c>
      <c r="Z9" s="162">
        <v>0.77645818048422599</v>
      </c>
      <c r="AA9" s="162">
        <v>0.87025902988110848</v>
      </c>
      <c r="AB9" s="162">
        <v>0.91682368775235534</v>
      </c>
      <c r="AD9" s="62">
        <v>2015</v>
      </c>
      <c r="AE9" s="162">
        <v>0.55480746699992189</v>
      </c>
      <c r="AF9" s="162">
        <v>0.75668640707160706</v>
      </c>
      <c r="AG9" s="162">
        <v>0.86982774587886647</v>
      </c>
      <c r="AH9" s="162">
        <v>0.92964262015356902</v>
      </c>
      <c r="AI9" s="162">
        <v>0.95861989472470899</v>
      </c>
      <c r="AK9" s="62">
        <v>2015</v>
      </c>
      <c r="AL9" s="162">
        <v>0.72323291945106138</v>
      </c>
      <c r="AM9" s="162">
        <v>0.89030325720703851</v>
      </c>
      <c r="AN9" s="162">
        <v>0.94791480221943802</v>
      </c>
      <c r="AO9" s="162">
        <v>0.97142151025635259</v>
      </c>
      <c r="AP9" s="162">
        <v>0.98331043491970538</v>
      </c>
    </row>
    <row r="10" spans="2:42" ht="18" customHeight="1" x14ac:dyDescent="0.25">
      <c r="B10" s="62">
        <v>2016</v>
      </c>
      <c r="C10" s="162">
        <v>0.43248539960020382</v>
      </c>
      <c r="D10" s="162">
        <v>0.62145636985980213</v>
      </c>
      <c r="E10" s="162">
        <v>0.76607670713342879</v>
      </c>
      <c r="F10" s="162">
        <v>0.84940317319098457</v>
      </c>
      <c r="G10" s="162" t="s">
        <v>151</v>
      </c>
      <c r="I10" s="62">
        <v>2016</v>
      </c>
      <c r="J10" s="162">
        <v>0.63154842746181195</v>
      </c>
      <c r="K10" s="162">
        <v>0.81753980867844189</v>
      </c>
      <c r="L10" s="162">
        <v>0.90477542360218755</v>
      </c>
      <c r="M10" s="162">
        <v>0.94415797317436667</v>
      </c>
      <c r="N10" s="162" t="s">
        <v>151</v>
      </c>
      <c r="P10" s="62">
        <v>2016</v>
      </c>
      <c r="Q10" s="162">
        <v>0.19266930099468593</v>
      </c>
      <c r="R10" s="162">
        <v>0.44451006031973678</v>
      </c>
      <c r="S10" s="162">
        <v>0.64386515469474981</v>
      </c>
      <c r="T10" s="162">
        <v>0.76487806696994554</v>
      </c>
      <c r="U10" s="162" t="s">
        <v>151</v>
      </c>
      <c r="W10" s="62">
        <v>2016</v>
      </c>
      <c r="X10" s="162">
        <v>0.32598111104593186</v>
      </c>
      <c r="Y10" s="162">
        <v>0.63188927197321743</v>
      </c>
      <c r="Z10" s="162">
        <v>0.79865102360708684</v>
      </c>
      <c r="AA10" s="162">
        <v>0.88005787091053345</v>
      </c>
      <c r="AB10" s="162" t="s">
        <v>151</v>
      </c>
      <c r="AD10" s="62">
        <v>2016</v>
      </c>
      <c r="AE10" s="162">
        <v>0.56713129427605302</v>
      </c>
      <c r="AF10" s="162">
        <v>0.76312456729876221</v>
      </c>
      <c r="AG10" s="162">
        <v>0.88016967126193002</v>
      </c>
      <c r="AH10" s="162">
        <v>0.93294390801208815</v>
      </c>
      <c r="AI10" s="162" t="s">
        <v>151</v>
      </c>
      <c r="AK10" s="62">
        <v>2016</v>
      </c>
      <c r="AL10" s="162">
        <v>0.73898605725600197</v>
      </c>
      <c r="AM10" s="162">
        <v>0.89713159529573061</v>
      </c>
      <c r="AN10" s="162">
        <v>0.9534802607198134</v>
      </c>
      <c r="AO10" s="162">
        <v>0.97422985133448647</v>
      </c>
      <c r="AP10" s="162" t="s">
        <v>151</v>
      </c>
    </row>
    <row r="11" spans="2:42" ht="18" customHeight="1" x14ac:dyDescent="0.25">
      <c r="B11" s="62">
        <v>2017</v>
      </c>
      <c r="C11" s="162">
        <v>0.45073927826061394</v>
      </c>
      <c r="D11" s="162">
        <v>0.64238932572672514</v>
      </c>
      <c r="E11" s="162">
        <v>0.77449613267886364</v>
      </c>
      <c r="F11" s="162" t="s">
        <v>151</v>
      </c>
      <c r="G11" s="162" t="s">
        <v>151</v>
      </c>
      <c r="I11" s="62">
        <v>2017</v>
      </c>
      <c r="J11" s="162">
        <v>0.6498099487687985</v>
      </c>
      <c r="K11" s="162">
        <v>0.83031534316756472</v>
      </c>
      <c r="L11" s="162">
        <v>0.91001697792869274</v>
      </c>
      <c r="M11" s="162" t="s">
        <v>151</v>
      </c>
      <c r="N11" s="162" t="s">
        <v>151</v>
      </c>
      <c r="P11" s="62">
        <v>2017</v>
      </c>
      <c r="Q11" s="162">
        <v>0.21066203262514716</v>
      </c>
      <c r="R11" s="162">
        <v>0.46787440136953651</v>
      </c>
      <c r="S11" s="162">
        <v>0.65418271604938272</v>
      </c>
      <c r="T11" s="162" t="s">
        <v>151</v>
      </c>
      <c r="U11" s="162" t="s">
        <v>151</v>
      </c>
      <c r="W11" s="62">
        <v>2017</v>
      </c>
      <c r="X11" s="162">
        <v>0.35219426565242834</v>
      </c>
      <c r="Y11" s="162">
        <v>0.65783961699581084</v>
      </c>
      <c r="Z11" s="162">
        <v>0.8127832326283988</v>
      </c>
      <c r="AA11" s="162" t="s">
        <v>151</v>
      </c>
      <c r="AB11" s="162" t="s">
        <v>151</v>
      </c>
      <c r="AD11" s="62">
        <v>2017</v>
      </c>
      <c r="AE11" s="162">
        <v>0.57977433301697778</v>
      </c>
      <c r="AF11" s="162">
        <v>0.77566319691528618</v>
      </c>
      <c r="AG11" s="162">
        <v>0.88146040777619727</v>
      </c>
      <c r="AH11" s="162" t="s">
        <v>151</v>
      </c>
      <c r="AI11" s="162" t="s">
        <v>151</v>
      </c>
      <c r="AK11" s="62">
        <v>2017</v>
      </c>
      <c r="AL11" s="162">
        <v>0.75262274868104551</v>
      </c>
      <c r="AM11" s="162">
        <v>0.90255671136733928</v>
      </c>
      <c r="AN11" s="162">
        <v>0.95371234620280021</v>
      </c>
      <c r="AO11" s="162" t="s">
        <v>151</v>
      </c>
      <c r="AP11" s="162" t="s">
        <v>151</v>
      </c>
    </row>
    <row r="12" spans="2:42" ht="18" customHeight="1" x14ac:dyDescent="0.25">
      <c r="B12" s="62">
        <v>2018</v>
      </c>
      <c r="C12" s="162">
        <v>0.45345258524210996</v>
      </c>
      <c r="D12" s="162">
        <v>0.63803713907474324</v>
      </c>
      <c r="E12" s="162" t="s">
        <v>151</v>
      </c>
      <c r="F12" s="162" t="s">
        <v>151</v>
      </c>
      <c r="G12" s="162" t="s">
        <v>151</v>
      </c>
      <c r="I12" s="62">
        <v>2018</v>
      </c>
      <c r="J12" s="162">
        <v>0.64389143461402887</v>
      </c>
      <c r="K12" s="162">
        <v>0.82079798845016716</v>
      </c>
      <c r="L12" s="162" t="s">
        <v>151</v>
      </c>
      <c r="M12" s="162" t="s">
        <v>151</v>
      </c>
      <c r="N12" s="162" t="s">
        <v>151</v>
      </c>
      <c r="P12" s="62">
        <v>2018</v>
      </c>
      <c r="Q12" s="162">
        <v>0.20814231202130287</v>
      </c>
      <c r="R12" s="162">
        <v>0.45783385909568874</v>
      </c>
      <c r="S12" s="162" t="s">
        <v>151</v>
      </c>
      <c r="T12" s="162" t="s">
        <v>151</v>
      </c>
      <c r="U12" s="162" t="s">
        <v>151</v>
      </c>
      <c r="W12" s="62">
        <v>2018</v>
      </c>
      <c r="X12" s="162">
        <v>0.34058135573975246</v>
      </c>
      <c r="Y12" s="162">
        <v>0.63719308302283362</v>
      </c>
      <c r="Z12" s="162" t="s">
        <v>151</v>
      </c>
      <c r="AA12" s="162" t="s">
        <v>151</v>
      </c>
      <c r="AB12" s="162" t="s">
        <v>151</v>
      </c>
      <c r="AD12" s="62">
        <v>2018</v>
      </c>
      <c r="AE12" s="162">
        <v>0.5796714550051556</v>
      </c>
      <c r="AF12" s="162">
        <v>0.77140989322292441</v>
      </c>
      <c r="AG12" s="162" t="s">
        <v>151</v>
      </c>
      <c r="AH12" s="162" t="s">
        <v>151</v>
      </c>
      <c r="AI12" s="162" t="s">
        <v>151</v>
      </c>
      <c r="AK12" s="62">
        <v>2018</v>
      </c>
      <c r="AL12" s="162">
        <v>0.74410534411284723</v>
      </c>
      <c r="AM12" s="162">
        <v>0.89550614212408641</v>
      </c>
      <c r="AN12" s="162" t="s">
        <v>151</v>
      </c>
      <c r="AO12" s="162" t="s">
        <v>151</v>
      </c>
      <c r="AP12" s="162" t="s">
        <v>151</v>
      </c>
    </row>
    <row r="13" spans="2:42" ht="18" customHeight="1" x14ac:dyDescent="0.25">
      <c r="B13" s="62">
        <v>2019</v>
      </c>
      <c r="C13" s="162">
        <v>0.45880056745791503</v>
      </c>
      <c r="D13" s="162" t="s">
        <v>151</v>
      </c>
      <c r="E13" s="162" t="s">
        <v>151</v>
      </c>
      <c r="F13" s="162" t="s">
        <v>151</v>
      </c>
      <c r="G13" s="162" t="s">
        <v>151</v>
      </c>
      <c r="I13" s="62">
        <v>2019</v>
      </c>
      <c r="J13" s="162">
        <v>0.62750214191136378</v>
      </c>
      <c r="K13" s="162" t="s">
        <v>151</v>
      </c>
      <c r="L13" s="162" t="s">
        <v>151</v>
      </c>
      <c r="M13" s="162" t="s">
        <v>151</v>
      </c>
      <c r="N13" s="162" t="s">
        <v>151</v>
      </c>
      <c r="P13" s="62">
        <v>2019</v>
      </c>
      <c r="Q13" s="162">
        <v>0.21289570685169124</v>
      </c>
      <c r="R13" s="162" t="s">
        <v>151</v>
      </c>
      <c r="S13" s="162" t="s">
        <v>151</v>
      </c>
      <c r="T13" s="162" t="s">
        <v>151</v>
      </c>
      <c r="U13" s="162" t="s">
        <v>151</v>
      </c>
      <c r="W13" s="62">
        <v>2019</v>
      </c>
      <c r="X13" s="162">
        <v>0.33178318606934326</v>
      </c>
      <c r="Y13" s="162" t="s">
        <v>151</v>
      </c>
      <c r="Z13" s="162" t="s">
        <v>151</v>
      </c>
      <c r="AA13" s="162" t="s">
        <v>151</v>
      </c>
      <c r="AB13" s="162" t="s">
        <v>151</v>
      </c>
      <c r="AD13" s="62">
        <v>2019</v>
      </c>
      <c r="AE13" s="162">
        <v>0.58178466376587645</v>
      </c>
      <c r="AF13" s="162" t="s">
        <v>151</v>
      </c>
      <c r="AG13" s="162" t="s">
        <v>151</v>
      </c>
      <c r="AH13" s="162" t="s">
        <v>151</v>
      </c>
      <c r="AI13" s="162" t="s">
        <v>151</v>
      </c>
      <c r="AK13" s="62">
        <v>2019</v>
      </c>
      <c r="AL13" s="162">
        <v>0.72672110400305123</v>
      </c>
      <c r="AM13" s="162" t="s">
        <v>151</v>
      </c>
      <c r="AN13" s="162" t="s">
        <v>151</v>
      </c>
      <c r="AO13" s="162" t="s">
        <v>151</v>
      </c>
      <c r="AP13" s="162" t="s">
        <v>151</v>
      </c>
    </row>
    <row r="14" spans="2:42" ht="18" customHeight="1" x14ac:dyDescent="0.25">
      <c r="B14" s="62" t="s">
        <v>165</v>
      </c>
      <c r="C14" s="162">
        <v>0.45443691553733101</v>
      </c>
      <c r="D14" s="162">
        <v>0.63402409193704712</v>
      </c>
      <c r="E14" s="162">
        <v>0.76153160514001339</v>
      </c>
      <c r="F14" s="162">
        <v>0.83611953925895099</v>
      </c>
      <c r="G14" s="162">
        <v>0.88128628063961079</v>
      </c>
      <c r="I14" s="62" t="s">
        <v>165</v>
      </c>
      <c r="J14" s="162">
        <v>0.63984243893343273</v>
      </c>
      <c r="K14" s="162">
        <v>0.82287127660602311</v>
      </c>
      <c r="L14" s="162">
        <v>0.90223737819324523</v>
      </c>
      <c r="M14" s="162">
        <v>0.93635388901136341</v>
      </c>
      <c r="N14" s="162">
        <v>0.95482566953006565</v>
      </c>
      <c r="P14" s="62" t="s">
        <v>165</v>
      </c>
      <c r="Q14" s="162">
        <v>0.21057604976101138</v>
      </c>
      <c r="R14" s="162">
        <v>0.45664051703977721</v>
      </c>
      <c r="S14" s="162">
        <v>0.63839097494602093</v>
      </c>
      <c r="T14" s="162">
        <v>0.74696088068823607</v>
      </c>
      <c r="U14" s="162">
        <v>0.81454618288641523</v>
      </c>
      <c r="W14" s="62" t="s">
        <v>165</v>
      </c>
      <c r="X14" s="162">
        <v>0.3411029098914109</v>
      </c>
      <c r="Y14" s="162">
        <v>0.64224003672191343</v>
      </c>
      <c r="Z14" s="162">
        <v>0.79576860020298223</v>
      </c>
      <c r="AA14" s="162">
        <v>0.86454740233098815</v>
      </c>
      <c r="AB14" s="162">
        <v>0.90318310278149638</v>
      </c>
      <c r="AD14" s="62" t="s">
        <v>165</v>
      </c>
      <c r="AE14" s="162">
        <v>0.58044285165749387</v>
      </c>
      <c r="AF14" s="162">
        <v>0.7701393193905185</v>
      </c>
      <c r="AG14" s="162">
        <v>0.87725881010986373</v>
      </c>
      <c r="AH14" s="162">
        <v>0.92841071405999165</v>
      </c>
      <c r="AI14" s="162">
        <v>0.95336261143156786</v>
      </c>
      <c r="AK14" s="62" t="s">
        <v>165</v>
      </c>
      <c r="AL14" s="162">
        <v>0.74048222954824472</v>
      </c>
      <c r="AM14" s="162">
        <v>0.89833770538961533</v>
      </c>
      <c r="AN14" s="162">
        <v>0.95175333493090497</v>
      </c>
      <c r="AO14" s="162">
        <v>0.97167716906240886</v>
      </c>
      <c r="AP14" s="162">
        <v>0.98139588275809286</v>
      </c>
    </row>
    <row r="15" spans="2:42" ht="18" customHeight="1" x14ac:dyDescent="0.25"/>
    <row r="16" spans="2:42" ht="18" customHeight="1" x14ac:dyDescent="0.25">
      <c r="B16" s="258" t="s">
        <v>166</v>
      </c>
      <c r="C16" s="258"/>
      <c r="D16" s="258"/>
      <c r="E16" s="258"/>
      <c r="F16" s="258"/>
      <c r="G16" s="258"/>
      <c r="I16" s="258" t="s">
        <v>167</v>
      </c>
      <c r="J16" s="258"/>
      <c r="K16" s="258"/>
      <c r="L16" s="258"/>
      <c r="M16" s="258"/>
      <c r="N16" s="258"/>
      <c r="P16" s="258" t="s">
        <v>168</v>
      </c>
      <c r="Q16" s="258"/>
      <c r="R16" s="258"/>
      <c r="S16" s="258"/>
      <c r="T16" s="258"/>
      <c r="U16" s="258"/>
      <c r="W16" s="258" t="s">
        <v>169</v>
      </c>
      <c r="X16" s="258"/>
      <c r="Y16" s="258"/>
      <c r="Z16" s="258"/>
      <c r="AA16" s="258"/>
      <c r="AB16" s="258"/>
      <c r="AD16" s="258" t="s">
        <v>170</v>
      </c>
      <c r="AE16" s="258"/>
      <c r="AF16" s="258"/>
      <c r="AG16" s="258"/>
      <c r="AH16" s="258"/>
      <c r="AI16" s="258"/>
      <c r="AK16" s="258" t="s">
        <v>171</v>
      </c>
      <c r="AL16" s="258"/>
      <c r="AM16" s="258"/>
      <c r="AN16" s="258"/>
      <c r="AO16" s="258"/>
      <c r="AP16" s="258"/>
    </row>
    <row r="17" spans="2:42" ht="18" customHeight="1" x14ac:dyDescent="0.25">
      <c r="B17" s="258"/>
      <c r="C17" s="258"/>
      <c r="D17" s="258"/>
      <c r="E17" s="258"/>
      <c r="F17" s="258"/>
      <c r="G17" s="258"/>
      <c r="I17" s="258"/>
      <c r="J17" s="258"/>
      <c r="K17" s="258"/>
      <c r="L17" s="258"/>
      <c r="M17" s="258"/>
      <c r="N17" s="258"/>
      <c r="P17" s="258"/>
      <c r="Q17" s="258"/>
      <c r="R17" s="258"/>
      <c r="S17" s="258"/>
      <c r="T17" s="258"/>
      <c r="U17" s="258"/>
      <c r="W17" s="258"/>
      <c r="X17" s="258"/>
      <c r="Y17" s="258"/>
      <c r="Z17" s="258"/>
      <c r="AA17" s="258"/>
      <c r="AB17" s="258"/>
      <c r="AD17" s="258"/>
      <c r="AE17" s="258"/>
      <c r="AF17" s="258"/>
      <c r="AG17" s="258"/>
      <c r="AH17" s="258"/>
      <c r="AI17" s="258"/>
      <c r="AK17" s="258"/>
      <c r="AL17" s="258"/>
      <c r="AM17" s="258"/>
      <c r="AN17" s="258"/>
      <c r="AO17" s="258"/>
      <c r="AP17" s="258"/>
    </row>
    <row r="18" spans="2:42" ht="18" customHeight="1" x14ac:dyDescent="0.25">
      <c r="B18" s="161" t="s">
        <v>40</v>
      </c>
      <c r="C18" s="161" t="s">
        <v>46</v>
      </c>
      <c r="D18" s="161" t="s">
        <v>42</v>
      </c>
      <c r="E18" s="161" t="s">
        <v>43</v>
      </c>
      <c r="F18" s="161" t="s">
        <v>44</v>
      </c>
      <c r="G18" s="161" t="s">
        <v>45</v>
      </c>
      <c r="I18" s="161" t="s">
        <v>40</v>
      </c>
      <c r="J18" s="161" t="s">
        <v>46</v>
      </c>
      <c r="K18" s="161" t="s">
        <v>42</v>
      </c>
      <c r="L18" s="161" t="s">
        <v>43</v>
      </c>
      <c r="M18" s="161" t="s">
        <v>44</v>
      </c>
      <c r="N18" s="161" t="s">
        <v>45</v>
      </c>
      <c r="P18" s="74" t="s">
        <v>40</v>
      </c>
      <c r="Q18" s="74" t="s">
        <v>46</v>
      </c>
      <c r="R18" s="74" t="s">
        <v>42</v>
      </c>
      <c r="S18" s="74" t="s">
        <v>43</v>
      </c>
      <c r="T18" s="74" t="s">
        <v>44</v>
      </c>
      <c r="U18" s="74" t="s">
        <v>45</v>
      </c>
      <c r="W18" s="74" t="s">
        <v>40</v>
      </c>
      <c r="X18" s="74" t="s">
        <v>46</v>
      </c>
      <c r="Y18" s="74" t="s">
        <v>42</v>
      </c>
      <c r="Z18" s="74" t="s">
        <v>43</v>
      </c>
      <c r="AA18" s="74" t="s">
        <v>44</v>
      </c>
      <c r="AB18" s="74" t="s">
        <v>45</v>
      </c>
      <c r="AD18" s="62" t="s">
        <v>40</v>
      </c>
      <c r="AE18" s="62" t="s">
        <v>46</v>
      </c>
      <c r="AF18" s="62" t="s">
        <v>42</v>
      </c>
      <c r="AG18" s="62" t="s">
        <v>43</v>
      </c>
      <c r="AH18" s="62" t="s">
        <v>44</v>
      </c>
      <c r="AI18" s="62" t="s">
        <v>45</v>
      </c>
      <c r="AK18" s="74" t="s">
        <v>40</v>
      </c>
      <c r="AL18" s="74" t="s">
        <v>46</v>
      </c>
      <c r="AM18" s="74" t="s">
        <v>42</v>
      </c>
      <c r="AN18" s="74" t="s">
        <v>43</v>
      </c>
      <c r="AO18" s="74" t="s">
        <v>44</v>
      </c>
      <c r="AP18" s="74" t="s">
        <v>45</v>
      </c>
    </row>
    <row r="19" spans="2:42" ht="18" customHeight="1" x14ac:dyDescent="0.25">
      <c r="B19" s="62">
        <v>2013</v>
      </c>
      <c r="C19" s="162">
        <v>5.1097321023157255E-2</v>
      </c>
      <c r="D19" s="162">
        <v>0.20702985770295834</v>
      </c>
      <c r="E19" s="162">
        <v>0.42620752541100115</v>
      </c>
      <c r="F19" s="162">
        <v>0.60312267262474728</v>
      </c>
      <c r="G19" s="162">
        <v>0.72790611423121754</v>
      </c>
      <c r="I19" s="62">
        <v>2013</v>
      </c>
      <c r="J19" s="162">
        <v>8.8119842986461583E-2</v>
      </c>
      <c r="K19" s="162">
        <v>0.33067440174039159</v>
      </c>
      <c r="L19" s="162">
        <v>0.5924506882361289</v>
      </c>
      <c r="M19" s="162">
        <v>0.75137304604985211</v>
      </c>
      <c r="N19" s="162">
        <v>0.84764174083677901</v>
      </c>
      <c r="P19" s="62">
        <v>2013</v>
      </c>
      <c r="Q19" s="162">
        <v>3.9863993434165787E-2</v>
      </c>
      <c r="R19" s="162">
        <v>0.20683663986423695</v>
      </c>
      <c r="S19" s="162">
        <v>0.42565597667638483</v>
      </c>
      <c r="T19" s="162">
        <v>0.5986509835194046</v>
      </c>
      <c r="U19" s="162">
        <v>0.72224395332159852</v>
      </c>
      <c r="W19" s="62">
        <v>2013</v>
      </c>
      <c r="X19" s="162">
        <v>7.1405801721389869E-2</v>
      </c>
      <c r="Y19" s="162">
        <v>0.33072687224669606</v>
      </c>
      <c r="Z19" s="162">
        <v>0.59165858389912707</v>
      </c>
      <c r="AA19" s="162">
        <v>0.74777695442756575</v>
      </c>
      <c r="AB19" s="162">
        <v>0.84597156398104267</v>
      </c>
      <c r="AD19" s="62">
        <v>2013</v>
      </c>
      <c r="AE19" s="162">
        <v>6.3090692871002066E-2</v>
      </c>
      <c r="AF19" s="162">
        <v>0.20743773456158307</v>
      </c>
      <c r="AG19" s="162">
        <v>0.42798820594239056</v>
      </c>
      <c r="AH19" s="162">
        <v>0.62106666666666666</v>
      </c>
      <c r="AI19" s="162">
        <v>0.75247524752475248</v>
      </c>
      <c r="AK19" s="62">
        <v>2013</v>
      </c>
      <c r="AL19" s="162">
        <v>0.10500885810919633</v>
      </c>
      <c r="AM19" s="162">
        <v>0.33057324840764329</v>
      </c>
      <c r="AN19" s="162">
        <v>0.59460887949260044</v>
      </c>
      <c r="AO19" s="162">
        <v>0.7627715795654727</v>
      </c>
      <c r="AP19" s="162">
        <v>0.85319987867758573</v>
      </c>
    </row>
    <row r="20" spans="2:42" ht="18" customHeight="1" x14ac:dyDescent="0.25">
      <c r="B20" s="62">
        <v>2014</v>
      </c>
      <c r="C20" s="162">
        <v>5.6750416866856966E-2</v>
      </c>
      <c r="D20" s="162">
        <v>0.22747875354107649</v>
      </c>
      <c r="E20" s="162">
        <v>0.45299037637930167</v>
      </c>
      <c r="F20" s="162">
        <v>0.64084454128785029</v>
      </c>
      <c r="G20" s="162">
        <v>0.76328490334842081</v>
      </c>
      <c r="I20" s="62">
        <v>2014</v>
      </c>
      <c r="J20" s="162">
        <v>9.6976016684045888E-2</v>
      </c>
      <c r="K20" s="162">
        <v>0.3542415406523361</v>
      </c>
      <c r="L20" s="162">
        <v>0.61975948441963991</v>
      </c>
      <c r="M20" s="162">
        <v>0.78467225559442866</v>
      </c>
      <c r="N20" s="162">
        <v>0.87448139611458675</v>
      </c>
      <c r="P20" s="62">
        <v>2014</v>
      </c>
      <c r="Q20" s="162">
        <v>4.9446304403811488E-2</v>
      </c>
      <c r="R20" s="162">
        <v>0.23261777419591179</v>
      </c>
      <c r="S20" s="162">
        <v>0.45344910757356488</v>
      </c>
      <c r="T20" s="162">
        <v>0.63784620145443294</v>
      </c>
      <c r="U20" s="162">
        <v>0.75795149890324154</v>
      </c>
      <c r="W20" s="62">
        <v>2014</v>
      </c>
      <c r="X20" s="162">
        <v>8.9451126780035944E-2</v>
      </c>
      <c r="Y20" s="162">
        <v>0.35904809122459097</v>
      </c>
      <c r="Z20" s="162">
        <v>0.6140612656894584</v>
      </c>
      <c r="AA20" s="162">
        <v>0.78283562933173612</v>
      </c>
      <c r="AB20" s="162">
        <v>0.87243042043820318</v>
      </c>
      <c r="AD20" s="62">
        <v>2014</v>
      </c>
      <c r="AE20" s="162">
        <v>6.5631262525050096E-2</v>
      </c>
      <c r="AF20" s="162">
        <v>0.21531390912244189</v>
      </c>
      <c r="AG20" s="162">
        <v>0.4513315501802535</v>
      </c>
      <c r="AH20" s="162">
        <v>0.65357330530740931</v>
      </c>
      <c r="AI20" s="162">
        <v>0.78771807397069082</v>
      </c>
      <c r="AK20" s="62">
        <v>2014</v>
      </c>
      <c r="AL20" s="162">
        <v>0.10576457290489262</v>
      </c>
      <c r="AM20" s="162">
        <v>0.34384384384384387</v>
      </c>
      <c r="AN20" s="162">
        <v>0.63750683433570254</v>
      </c>
      <c r="AO20" s="162">
        <v>0.79087232813402653</v>
      </c>
      <c r="AP20" s="162">
        <v>0.88168846611177165</v>
      </c>
    </row>
    <row r="21" spans="2:42" ht="18" customHeight="1" x14ac:dyDescent="0.25">
      <c r="B21" s="62">
        <v>2015</v>
      </c>
      <c r="C21" s="162">
        <v>6.6913293548996847E-2</v>
      </c>
      <c r="D21" s="162">
        <v>0.27086102495938563</v>
      </c>
      <c r="E21" s="162">
        <v>0.50733201485697743</v>
      </c>
      <c r="F21" s="162">
        <v>0.68275597351501771</v>
      </c>
      <c r="G21" s="162">
        <v>0.7842422206760874</v>
      </c>
      <c r="I21" s="62">
        <v>2015</v>
      </c>
      <c r="J21" s="162">
        <v>0.11825929030455434</v>
      </c>
      <c r="K21" s="162">
        <v>0.41214792105767389</v>
      </c>
      <c r="L21" s="162">
        <v>0.67010114971414214</v>
      </c>
      <c r="M21" s="162">
        <v>0.8129092609915809</v>
      </c>
      <c r="N21" s="162">
        <v>0.88352538150109006</v>
      </c>
      <c r="P21" s="62">
        <v>2015</v>
      </c>
      <c r="Q21" s="162">
        <v>6.2087509166462967E-2</v>
      </c>
      <c r="R21" s="162">
        <v>0.28186870441125389</v>
      </c>
      <c r="S21" s="162">
        <v>0.51109798557572739</v>
      </c>
      <c r="T21" s="162">
        <v>0.67755919636450612</v>
      </c>
      <c r="U21" s="162">
        <v>0.77722917768765065</v>
      </c>
      <c r="W21" s="62">
        <v>2015</v>
      </c>
      <c r="X21" s="162">
        <v>0.11249207355738744</v>
      </c>
      <c r="Y21" s="162">
        <v>0.42220592280187036</v>
      </c>
      <c r="Z21" s="162">
        <v>0.67391304347826086</v>
      </c>
      <c r="AA21" s="162">
        <v>0.81103774353957769</v>
      </c>
      <c r="AB21" s="162">
        <v>0.88272698003863492</v>
      </c>
      <c r="AD21" s="62">
        <v>2015</v>
      </c>
      <c r="AE21" s="162">
        <v>7.286765592954518E-2</v>
      </c>
      <c r="AF21" s="162">
        <v>0.24408583981074689</v>
      </c>
      <c r="AG21" s="162">
        <v>0.49429739616957175</v>
      </c>
      <c r="AH21" s="162">
        <v>0.70386109762020399</v>
      </c>
      <c r="AI21" s="162">
        <v>0.81541476159372961</v>
      </c>
      <c r="AK21" s="62">
        <v>2015</v>
      </c>
      <c r="AL21" s="162">
        <v>0.12533043072617012</v>
      </c>
      <c r="AM21" s="162">
        <v>0.38905263157894737</v>
      </c>
      <c r="AN21" s="162">
        <v>0.65875593305021229</v>
      </c>
      <c r="AO21" s="162">
        <v>0.81900212314225052</v>
      </c>
      <c r="AP21" s="162">
        <v>0.8862572294133847</v>
      </c>
    </row>
    <row r="22" spans="2:42" ht="18" customHeight="1" x14ac:dyDescent="0.25">
      <c r="B22" s="62">
        <v>2016</v>
      </c>
      <c r="C22" s="162">
        <v>7.52991429588456E-2</v>
      </c>
      <c r="D22" s="162">
        <v>0.29403369970706794</v>
      </c>
      <c r="E22" s="162">
        <v>0.53773492079110496</v>
      </c>
      <c r="F22" s="162">
        <v>0.69358396235663167</v>
      </c>
      <c r="G22" s="162" t="s">
        <v>151</v>
      </c>
      <c r="I22" s="62">
        <v>2016</v>
      </c>
      <c r="J22" s="162">
        <v>0.13154314357321875</v>
      </c>
      <c r="K22" s="162">
        <v>0.44360407760605064</v>
      </c>
      <c r="L22" s="162">
        <v>0.69322143318269847</v>
      </c>
      <c r="M22" s="162">
        <v>0.8153806650404416</v>
      </c>
      <c r="N22" s="162" t="s">
        <v>151</v>
      </c>
      <c r="P22" s="62">
        <v>2016</v>
      </c>
      <c r="Q22" s="162">
        <v>7.700529315960912E-2</v>
      </c>
      <c r="R22" s="162">
        <v>0.3076530053647677</v>
      </c>
      <c r="S22" s="162">
        <v>0.53836441336441332</v>
      </c>
      <c r="T22" s="162">
        <v>0.68825483560495515</v>
      </c>
      <c r="U22" s="162" t="s">
        <v>151</v>
      </c>
      <c r="W22" s="62">
        <v>2016</v>
      </c>
      <c r="X22" s="162">
        <v>0.13481953290870488</v>
      </c>
      <c r="Y22" s="162">
        <v>0.4556506516241976</v>
      </c>
      <c r="Z22" s="162">
        <v>0.69425064028967587</v>
      </c>
      <c r="AA22" s="162">
        <v>0.81496738757294884</v>
      </c>
      <c r="AB22" s="162" t="s">
        <v>151</v>
      </c>
      <c r="AD22" s="62">
        <v>2016</v>
      </c>
      <c r="AE22" s="162">
        <v>7.3312392579861316E-2</v>
      </c>
      <c r="AF22" s="162">
        <v>0.26427432216905899</v>
      </c>
      <c r="AG22" s="162">
        <v>0.5357435477263417</v>
      </c>
      <c r="AH22" s="162">
        <v>0.71355439208842353</v>
      </c>
      <c r="AI22" s="162" t="s">
        <v>151</v>
      </c>
      <c r="AK22" s="62">
        <v>2016</v>
      </c>
      <c r="AL22" s="162">
        <v>0.12770259760460415</v>
      </c>
      <c r="AM22" s="162">
        <v>0.41844403818809667</v>
      </c>
      <c r="AN22" s="162">
        <v>0.69042476601871849</v>
      </c>
      <c r="AO22" s="162">
        <v>0.81660723382577682</v>
      </c>
      <c r="AP22" s="162" t="s">
        <v>151</v>
      </c>
    </row>
    <row r="23" spans="2:42" ht="18" customHeight="1" x14ac:dyDescent="0.25">
      <c r="B23" s="62">
        <v>2017</v>
      </c>
      <c r="C23" s="162">
        <v>7.7469153191729118E-2</v>
      </c>
      <c r="D23" s="162">
        <v>0.3120989443179466</v>
      </c>
      <c r="E23" s="162">
        <v>0.53855366425440832</v>
      </c>
      <c r="F23" s="162" t="s">
        <v>151</v>
      </c>
      <c r="G23" s="162" t="s">
        <v>151</v>
      </c>
      <c r="I23" s="62">
        <v>2017</v>
      </c>
      <c r="J23" s="162">
        <v>0.13265013616167406</v>
      </c>
      <c r="K23" s="162">
        <v>0.45862137072881692</v>
      </c>
      <c r="L23" s="162">
        <v>0.68134782046307074</v>
      </c>
      <c r="M23" s="162" t="s">
        <v>151</v>
      </c>
      <c r="N23" s="162" t="s">
        <v>151</v>
      </c>
      <c r="P23" s="62">
        <v>2017</v>
      </c>
      <c r="Q23" s="162">
        <v>8.0535829567462885E-2</v>
      </c>
      <c r="R23" s="162">
        <v>0.32190074726959189</v>
      </c>
      <c r="S23" s="162">
        <v>0.54006317720186137</v>
      </c>
      <c r="T23" s="162" t="s">
        <v>151</v>
      </c>
      <c r="U23" s="162" t="s">
        <v>151</v>
      </c>
      <c r="W23" s="62">
        <v>2017</v>
      </c>
      <c r="X23" s="162">
        <v>0.13671715104379861</v>
      </c>
      <c r="Y23" s="162">
        <v>0.46654825340438127</v>
      </c>
      <c r="Z23" s="162">
        <v>0.6844564240790656</v>
      </c>
      <c r="AA23" s="162" t="s">
        <v>151</v>
      </c>
      <c r="AB23" s="162" t="s">
        <v>151</v>
      </c>
      <c r="AD23" s="62">
        <v>2017</v>
      </c>
      <c r="AE23" s="162">
        <v>7.409816676522768E-2</v>
      </c>
      <c r="AF23" s="162">
        <v>0.29172309408109615</v>
      </c>
      <c r="AG23" s="162">
        <v>0.53402019789860244</v>
      </c>
      <c r="AH23" s="162" t="s">
        <v>151</v>
      </c>
      <c r="AI23" s="162" t="s">
        <v>151</v>
      </c>
      <c r="AK23" s="62">
        <v>2017</v>
      </c>
      <c r="AL23" s="162">
        <v>0.1281509433962264</v>
      </c>
      <c r="AM23" s="162">
        <v>0.44272997032640948</v>
      </c>
      <c r="AN23" s="162">
        <v>0.67336103416435822</v>
      </c>
      <c r="AO23" s="162" t="s">
        <v>151</v>
      </c>
      <c r="AP23" s="162" t="s">
        <v>151</v>
      </c>
    </row>
    <row r="24" spans="2:42" ht="18" customHeight="1" x14ac:dyDescent="0.25">
      <c r="B24" s="62">
        <v>2018</v>
      </c>
      <c r="C24" s="162">
        <v>8.1352103363729028E-2</v>
      </c>
      <c r="D24" s="162">
        <v>0.30240523671791747</v>
      </c>
      <c r="E24" s="162" t="s">
        <v>151</v>
      </c>
      <c r="F24" s="162" t="s">
        <v>151</v>
      </c>
      <c r="G24" s="162" t="s">
        <v>151</v>
      </c>
      <c r="I24" s="62">
        <v>2018</v>
      </c>
      <c r="J24" s="162">
        <v>0.13334216101694915</v>
      </c>
      <c r="K24" s="162">
        <v>0.42867526803561695</v>
      </c>
      <c r="L24" s="162" t="s">
        <v>151</v>
      </c>
      <c r="M24" s="162" t="s">
        <v>151</v>
      </c>
      <c r="N24" s="162" t="s">
        <v>151</v>
      </c>
      <c r="P24" s="62">
        <v>2018</v>
      </c>
      <c r="Q24" s="162">
        <v>8.4143943018125764E-2</v>
      </c>
      <c r="R24" s="162">
        <v>0.31676435226931171</v>
      </c>
      <c r="S24" s="162" t="s">
        <v>151</v>
      </c>
      <c r="T24" s="162" t="s">
        <v>151</v>
      </c>
      <c r="U24" s="162" t="s">
        <v>151</v>
      </c>
      <c r="W24" s="62">
        <v>2018</v>
      </c>
      <c r="X24" s="162">
        <v>0.14052245528246043</v>
      </c>
      <c r="Y24" s="162">
        <v>0.44644828855355173</v>
      </c>
      <c r="Z24" s="162" t="s">
        <v>151</v>
      </c>
      <c r="AA24" s="162" t="s">
        <v>151</v>
      </c>
      <c r="AB24" s="162" t="s">
        <v>151</v>
      </c>
      <c r="AD24" s="62">
        <v>2018</v>
      </c>
      <c r="AE24" s="162">
        <v>7.8348393000114383E-2</v>
      </c>
      <c r="AF24" s="162">
        <v>0.27254258477887172</v>
      </c>
      <c r="AG24" s="162" t="s">
        <v>151</v>
      </c>
      <c r="AH24" s="162" t="s">
        <v>151</v>
      </c>
      <c r="AI24" s="162" t="s">
        <v>151</v>
      </c>
      <c r="AK24" s="62">
        <v>2018</v>
      </c>
      <c r="AL24" s="162">
        <v>0.12573298786308468</v>
      </c>
      <c r="AM24" s="162">
        <v>0.39443361106186847</v>
      </c>
      <c r="AN24" s="162" t="s">
        <v>151</v>
      </c>
      <c r="AO24" s="162" t="s">
        <v>151</v>
      </c>
      <c r="AP24" s="162" t="s">
        <v>151</v>
      </c>
    </row>
    <row r="25" spans="2:42" ht="18" customHeight="1" x14ac:dyDescent="0.25">
      <c r="B25" s="62">
        <v>2019</v>
      </c>
      <c r="C25" s="162">
        <v>7.2424557752341315E-2</v>
      </c>
      <c r="D25" s="162" t="s">
        <v>151</v>
      </c>
      <c r="E25" s="162" t="s">
        <v>151</v>
      </c>
      <c r="F25" s="162" t="s">
        <v>151</v>
      </c>
      <c r="G25" s="162" t="s">
        <v>151</v>
      </c>
      <c r="I25" s="62">
        <v>2019</v>
      </c>
      <c r="J25" s="162">
        <v>0.10801435406698565</v>
      </c>
      <c r="K25" s="162" t="s">
        <v>151</v>
      </c>
      <c r="L25" s="162" t="s">
        <v>151</v>
      </c>
      <c r="M25" s="162" t="s">
        <v>151</v>
      </c>
      <c r="N25" s="162" t="s">
        <v>151</v>
      </c>
      <c r="P25" s="62">
        <v>2019</v>
      </c>
      <c r="Q25" s="162">
        <v>8.1742005358262551E-2</v>
      </c>
      <c r="R25" s="162" t="s">
        <v>151</v>
      </c>
      <c r="S25" s="162" t="s">
        <v>151</v>
      </c>
      <c r="T25" s="162" t="s">
        <v>151</v>
      </c>
      <c r="U25" s="162" t="s">
        <v>151</v>
      </c>
      <c r="W25" s="62">
        <v>2019</v>
      </c>
      <c r="X25" s="162">
        <v>0.1220159151193634</v>
      </c>
      <c r="Y25" s="162" t="s">
        <v>151</v>
      </c>
      <c r="Z25" s="162" t="s">
        <v>151</v>
      </c>
      <c r="AA25" s="162" t="s">
        <v>151</v>
      </c>
      <c r="AB25" s="162" t="s">
        <v>151</v>
      </c>
      <c r="AD25" s="62">
        <v>2019</v>
      </c>
      <c r="AE25" s="162">
        <v>6.2266964951528711E-2</v>
      </c>
      <c r="AF25" s="162" t="s">
        <v>151</v>
      </c>
      <c r="AG25" s="162" t="s">
        <v>151</v>
      </c>
      <c r="AH25" s="162" t="s">
        <v>151</v>
      </c>
      <c r="AI25" s="162" t="s">
        <v>151</v>
      </c>
      <c r="AK25" s="62">
        <v>2019</v>
      </c>
      <c r="AL25" s="162">
        <v>9.2930798857000868E-2</v>
      </c>
      <c r="AM25" s="162" t="s">
        <v>151</v>
      </c>
      <c r="AN25" s="162" t="s">
        <v>151</v>
      </c>
      <c r="AO25" s="162" t="s">
        <v>151</v>
      </c>
      <c r="AP25" s="162" t="s">
        <v>151</v>
      </c>
    </row>
    <row r="26" spans="2:42" ht="18" customHeight="1" x14ac:dyDescent="0.25">
      <c r="B26" s="62" t="s">
        <v>165</v>
      </c>
      <c r="C26" s="162">
        <v>7.7196676530844527E-2</v>
      </c>
      <c r="D26" s="162">
        <v>0.30274654034219467</v>
      </c>
      <c r="E26" s="162">
        <v>0.52761251833418477</v>
      </c>
      <c r="F26" s="162">
        <v>0.67269533962341221</v>
      </c>
      <c r="G26" s="162">
        <v>0.75941650337470068</v>
      </c>
      <c r="I26" s="62" t="s">
        <v>165</v>
      </c>
      <c r="J26" s="162">
        <v>0.12388046659967671</v>
      </c>
      <c r="K26" s="162">
        <v>0.44321258768095856</v>
      </c>
      <c r="L26" s="162">
        <v>0.68145255926091874</v>
      </c>
      <c r="M26" s="162">
        <v>0.80458491937898291</v>
      </c>
      <c r="N26" s="162">
        <v>0.86925663055659319</v>
      </c>
      <c r="P26" s="62" t="s">
        <v>165</v>
      </c>
      <c r="Q26" s="162">
        <v>8.2156377402446121E-2</v>
      </c>
      <c r="R26" s="162">
        <v>0.31532105052925902</v>
      </c>
      <c r="S26" s="162">
        <v>0.52942257586732544</v>
      </c>
      <c r="T26" s="162">
        <v>0.66797656473278078</v>
      </c>
      <c r="U26" s="162">
        <v>0.7534451644655894</v>
      </c>
      <c r="W26" s="62" t="s">
        <v>165</v>
      </c>
      <c r="X26" s="162">
        <v>0.13259854444491187</v>
      </c>
      <c r="Y26" s="162">
        <v>0.4559838895281933</v>
      </c>
      <c r="Z26" s="162">
        <v>0.68402828294584916</v>
      </c>
      <c r="AA26" s="162">
        <v>0.80306689883727467</v>
      </c>
      <c r="AB26" s="162">
        <v>0.86781951898230969</v>
      </c>
      <c r="AD26" s="62" t="s">
        <v>165</v>
      </c>
      <c r="AE26" s="162">
        <v>7.1799239423229286E-2</v>
      </c>
      <c r="AF26" s="162">
        <v>0.27616056583357523</v>
      </c>
      <c r="AG26" s="162">
        <v>0.52181144104500887</v>
      </c>
      <c r="AH26" s="162">
        <v>0.69160904962565972</v>
      </c>
      <c r="AI26" s="162">
        <v>0.78602101416171766</v>
      </c>
      <c r="AK26" s="62" t="s">
        <v>165</v>
      </c>
      <c r="AL26" s="162">
        <v>0.11446357977007315</v>
      </c>
      <c r="AM26" s="162">
        <v>0.41763237083039889</v>
      </c>
      <c r="AN26" s="162">
        <v>0.67437210046392582</v>
      </c>
      <c r="AO26" s="162">
        <v>0.80942990319110797</v>
      </c>
      <c r="AP26" s="162">
        <v>0.87417411581811111</v>
      </c>
    </row>
    <row r="27" spans="2:42" ht="18" customHeight="1" x14ac:dyDescent="0.25"/>
    <row r="28" spans="2:42" ht="18" customHeight="1" x14ac:dyDescent="0.25">
      <c r="B28" s="258" t="s">
        <v>172</v>
      </c>
      <c r="C28" s="258"/>
      <c r="D28" s="258"/>
      <c r="E28" s="258"/>
      <c r="F28" s="258"/>
      <c r="G28" s="258"/>
      <c r="I28" s="258" t="s">
        <v>173</v>
      </c>
      <c r="J28" s="258"/>
      <c r="K28" s="258"/>
      <c r="L28" s="258"/>
      <c r="M28" s="258"/>
      <c r="N28" s="258"/>
      <c r="P28" s="258" t="s">
        <v>174</v>
      </c>
      <c r="Q28" s="258"/>
      <c r="R28" s="258"/>
      <c r="S28" s="258"/>
      <c r="T28" s="258"/>
      <c r="U28" s="258"/>
      <c r="W28" s="258" t="s">
        <v>175</v>
      </c>
      <c r="X28" s="258"/>
      <c r="Y28" s="258"/>
      <c r="Z28" s="258"/>
      <c r="AA28" s="258"/>
      <c r="AB28" s="258"/>
      <c r="AD28" s="258" t="s">
        <v>176</v>
      </c>
      <c r="AE28" s="258"/>
      <c r="AF28" s="258"/>
      <c r="AG28" s="258"/>
      <c r="AH28" s="258"/>
      <c r="AI28" s="258"/>
      <c r="AK28" s="258" t="s">
        <v>177</v>
      </c>
      <c r="AL28" s="258"/>
      <c r="AM28" s="258"/>
      <c r="AN28" s="258"/>
      <c r="AO28" s="258"/>
      <c r="AP28" s="258"/>
    </row>
    <row r="29" spans="2:42" ht="18" customHeight="1" x14ac:dyDescent="0.25">
      <c r="B29" s="258"/>
      <c r="C29" s="258"/>
      <c r="D29" s="258"/>
      <c r="E29" s="258"/>
      <c r="F29" s="258"/>
      <c r="G29" s="258"/>
      <c r="I29" s="258"/>
      <c r="J29" s="258"/>
      <c r="K29" s="258"/>
      <c r="L29" s="258"/>
      <c r="M29" s="258"/>
      <c r="N29" s="258"/>
      <c r="P29" s="258"/>
      <c r="Q29" s="258"/>
      <c r="R29" s="258"/>
      <c r="S29" s="258"/>
      <c r="T29" s="258"/>
      <c r="U29" s="258"/>
      <c r="W29" s="258"/>
      <c r="X29" s="258"/>
      <c r="Y29" s="258"/>
      <c r="Z29" s="258"/>
      <c r="AA29" s="258"/>
      <c r="AB29" s="258"/>
      <c r="AD29" s="258"/>
      <c r="AE29" s="258"/>
      <c r="AF29" s="258"/>
      <c r="AG29" s="258"/>
      <c r="AH29" s="258"/>
      <c r="AI29" s="258"/>
      <c r="AK29" s="258"/>
      <c r="AL29" s="258"/>
      <c r="AM29" s="258"/>
      <c r="AN29" s="258"/>
      <c r="AO29" s="258"/>
      <c r="AP29" s="258"/>
    </row>
    <row r="30" spans="2:42" ht="18" customHeight="1" x14ac:dyDescent="0.25">
      <c r="B30" s="161" t="s">
        <v>40</v>
      </c>
      <c r="C30" s="161" t="s">
        <v>46</v>
      </c>
      <c r="D30" s="161" t="s">
        <v>42</v>
      </c>
      <c r="E30" s="161" t="s">
        <v>43</v>
      </c>
      <c r="F30" s="161" t="s">
        <v>44</v>
      </c>
      <c r="G30" s="161" t="s">
        <v>45</v>
      </c>
      <c r="I30" s="161" t="s">
        <v>40</v>
      </c>
      <c r="J30" s="161" t="s">
        <v>46</v>
      </c>
      <c r="K30" s="161" t="s">
        <v>42</v>
      </c>
      <c r="L30" s="161" t="s">
        <v>43</v>
      </c>
      <c r="M30" s="161" t="s">
        <v>44</v>
      </c>
      <c r="N30" s="161" t="s">
        <v>45</v>
      </c>
      <c r="P30" s="74" t="s">
        <v>40</v>
      </c>
      <c r="Q30" s="74" t="s">
        <v>46</v>
      </c>
      <c r="R30" s="74" t="s">
        <v>42</v>
      </c>
      <c r="S30" s="74" t="s">
        <v>43</v>
      </c>
      <c r="T30" s="74" t="s">
        <v>44</v>
      </c>
      <c r="U30" s="74" t="s">
        <v>45</v>
      </c>
      <c r="W30" s="74" t="s">
        <v>40</v>
      </c>
      <c r="X30" s="74" t="s">
        <v>46</v>
      </c>
      <c r="Y30" s="74" t="s">
        <v>42</v>
      </c>
      <c r="Z30" s="74" t="s">
        <v>43</v>
      </c>
      <c r="AA30" s="74" t="s">
        <v>44</v>
      </c>
      <c r="AB30" s="74" t="s">
        <v>45</v>
      </c>
      <c r="AD30" s="74" t="s">
        <v>40</v>
      </c>
      <c r="AE30" s="74" t="s">
        <v>46</v>
      </c>
      <c r="AF30" s="74" t="s">
        <v>42</v>
      </c>
      <c r="AG30" s="74" t="s">
        <v>43</v>
      </c>
      <c r="AH30" s="74" t="s">
        <v>44</v>
      </c>
      <c r="AI30" s="74" t="s">
        <v>45</v>
      </c>
      <c r="AK30" s="74" t="s">
        <v>40</v>
      </c>
      <c r="AL30" s="74" t="s">
        <v>46</v>
      </c>
      <c r="AM30" s="74" t="s">
        <v>42</v>
      </c>
      <c r="AN30" s="74" t="s">
        <v>43</v>
      </c>
      <c r="AO30" s="74" t="s">
        <v>44</v>
      </c>
      <c r="AP30" s="74" t="s">
        <v>45</v>
      </c>
    </row>
    <row r="31" spans="2:42" ht="18" customHeight="1" x14ac:dyDescent="0.25">
      <c r="B31" s="62">
        <v>2013</v>
      </c>
      <c r="C31" s="162">
        <v>4.5876159438455751E-2</v>
      </c>
      <c r="D31" s="162">
        <v>0.21032374915100746</v>
      </c>
      <c r="E31" s="162">
        <v>0.46432516015020986</v>
      </c>
      <c r="F31" s="162">
        <v>0.66086480569239192</v>
      </c>
      <c r="G31" s="162">
        <v>0.78687452305679717</v>
      </c>
      <c r="I31" s="62">
        <v>2013</v>
      </c>
      <c r="J31" s="162">
        <v>2.4659312134977289E-2</v>
      </c>
      <c r="K31" s="162">
        <v>0.12612436448963629</v>
      </c>
      <c r="L31" s="162">
        <v>0.34699348908464189</v>
      </c>
      <c r="M31" s="162">
        <v>0.56444866920152093</v>
      </c>
      <c r="N31" s="162">
        <v>0.71158213474640419</v>
      </c>
      <c r="P31" s="62">
        <v>2013</v>
      </c>
      <c r="Q31" s="162">
        <v>4.1079241614000971E-2</v>
      </c>
      <c r="R31" s="162">
        <v>0.2188180143981249</v>
      </c>
      <c r="S31" s="162">
        <v>0.47285590528443544</v>
      </c>
      <c r="T31" s="162">
        <v>0.66447728516694038</v>
      </c>
      <c r="U31" s="162">
        <v>0.78522406136455392</v>
      </c>
      <c r="W31" s="62">
        <v>2013</v>
      </c>
      <c r="X31" s="162">
        <v>1.5715467328370553E-2</v>
      </c>
      <c r="Y31" s="162">
        <v>0.13072625698324022</v>
      </c>
      <c r="Z31" s="162">
        <v>0.35698663426488458</v>
      </c>
      <c r="AA31" s="162">
        <v>0.5678530424799082</v>
      </c>
      <c r="AB31" s="162">
        <v>0.71389952692047753</v>
      </c>
      <c r="AD31" s="62">
        <v>2013</v>
      </c>
      <c r="AE31" s="162">
        <v>5.0983436853002072E-2</v>
      </c>
      <c r="AF31" s="162">
        <v>0.19259000349528138</v>
      </c>
      <c r="AG31" s="162">
        <v>0.43656015037593987</v>
      </c>
      <c r="AH31" s="162">
        <v>0.64641488779419809</v>
      </c>
      <c r="AI31" s="162">
        <v>0.79391504018369685</v>
      </c>
      <c r="AK31" s="62">
        <v>2013</v>
      </c>
      <c r="AL31" s="162">
        <v>3.4467120181405894E-2</v>
      </c>
      <c r="AM31" s="162">
        <v>0.11538461538461539</v>
      </c>
      <c r="AN31" s="162">
        <v>0.30984643179765131</v>
      </c>
      <c r="AO31" s="162">
        <v>0.54806629834254139</v>
      </c>
      <c r="AP31" s="162">
        <v>0.69940828402366861</v>
      </c>
    </row>
    <row r="32" spans="2:42" ht="18" customHeight="1" x14ac:dyDescent="0.25">
      <c r="B32" s="62">
        <v>2014</v>
      </c>
      <c r="C32" s="162">
        <v>5.0309420123768052E-2</v>
      </c>
      <c r="D32" s="162">
        <v>0.23831385642737896</v>
      </c>
      <c r="E32" s="162">
        <v>0.502760736196319</v>
      </c>
      <c r="F32" s="162">
        <v>0.70599593495934965</v>
      </c>
      <c r="G32" s="162">
        <v>0.82200647249190939</v>
      </c>
      <c r="I32" s="62">
        <v>2014</v>
      </c>
      <c r="J32" s="162">
        <v>3.0291031478915067E-2</v>
      </c>
      <c r="K32" s="162">
        <v>0.1476147614761476</v>
      </c>
      <c r="L32" s="162">
        <v>0.36979806848112379</v>
      </c>
      <c r="M32" s="162">
        <v>0.60213361315145153</v>
      </c>
      <c r="N32" s="162">
        <v>0.75520924531605671</v>
      </c>
      <c r="P32" s="62">
        <v>2014</v>
      </c>
      <c r="Q32" s="162">
        <v>4.5747556664587234E-2</v>
      </c>
      <c r="R32" s="162">
        <v>0.25194310016131399</v>
      </c>
      <c r="S32" s="162">
        <v>0.51322271195229452</v>
      </c>
      <c r="T32" s="162">
        <v>0.70872332459752907</v>
      </c>
      <c r="U32" s="162">
        <v>0.82110824425605111</v>
      </c>
      <c r="W32" s="62">
        <v>2014</v>
      </c>
      <c r="X32" s="162">
        <v>2.2061482820976492E-2</v>
      </c>
      <c r="Y32" s="162">
        <v>0.15996986438975389</v>
      </c>
      <c r="Z32" s="162">
        <v>0.38584574934268184</v>
      </c>
      <c r="AA32" s="162">
        <v>0.61071428571428577</v>
      </c>
      <c r="AB32" s="162">
        <v>0.75687978481274576</v>
      </c>
      <c r="AD32" s="62">
        <v>2014</v>
      </c>
      <c r="AE32" s="162">
        <v>5.5910135307633391E-2</v>
      </c>
      <c r="AF32" s="162">
        <v>0.20470162748643761</v>
      </c>
      <c r="AG32" s="162">
        <v>0.46369796708615685</v>
      </c>
      <c r="AH32" s="162">
        <v>0.69403393541324576</v>
      </c>
      <c r="AI32" s="162">
        <v>0.82618639222412804</v>
      </c>
      <c r="AK32" s="62">
        <v>2014</v>
      </c>
      <c r="AL32" s="162">
        <v>4.0244969378827648E-2</v>
      </c>
      <c r="AM32" s="162">
        <v>0.11633820724729815</v>
      </c>
      <c r="AN32" s="162">
        <v>0.30503978779840851</v>
      </c>
      <c r="AO32" s="162">
        <v>0.55949895615866385</v>
      </c>
      <c r="AP32" s="162">
        <v>0.74601366742596809</v>
      </c>
    </row>
    <row r="33" spans="2:42" ht="18" customHeight="1" x14ac:dyDescent="0.25">
      <c r="B33" s="62">
        <v>2015</v>
      </c>
      <c r="C33" s="162">
        <v>5.6128541960699163E-2</v>
      </c>
      <c r="D33" s="162">
        <v>0.28367952522255191</v>
      </c>
      <c r="E33" s="162">
        <v>0.56141367323290847</v>
      </c>
      <c r="F33" s="162">
        <v>0.74769585253456217</v>
      </c>
      <c r="G33" s="162">
        <v>0.83876846345674272</v>
      </c>
      <c r="I33" s="62">
        <v>2015</v>
      </c>
      <c r="J33" s="162">
        <v>2.6827885887020592E-2</v>
      </c>
      <c r="K33" s="162">
        <v>0.17826680313886045</v>
      </c>
      <c r="L33" s="162">
        <v>0.4255177020708083</v>
      </c>
      <c r="M33" s="162">
        <v>0.63981435438422007</v>
      </c>
      <c r="N33" s="162">
        <v>0.76912863070539417</v>
      </c>
      <c r="P33" s="62">
        <v>2015</v>
      </c>
      <c r="Q33" s="162">
        <v>5.500292568753657E-2</v>
      </c>
      <c r="R33" s="162">
        <v>0.30292575213911122</v>
      </c>
      <c r="S33" s="162">
        <v>0.57454455322840503</v>
      </c>
      <c r="T33" s="162">
        <v>0.74824258310496838</v>
      </c>
      <c r="U33" s="162">
        <v>0.835425219941349</v>
      </c>
      <c r="W33" s="62">
        <v>2015</v>
      </c>
      <c r="X33" s="162">
        <v>2.300824175824176E-2</v>
      </c>
      <c r="Y33" s="162">
        <v>0.19684286055967473</v>
      </c>
      <c r="Z33" s="162">
        <v>0.43892165122156696</v>
      </c>
      <c r="AA33" s="162">
        <v>0.64324541977048522</v>
      </c>
      <c r="AB33" s="162">
        <v>0.76722606120434356</v>
      </c>
      <c r="AD33" s="62">
        <v>2015</v>
      </c>
      <c r="AE33" s="162">
        <v>5.754162585700294E-2</v>
      </c>
      <c r="AF33" s="162">
        <v>0.23498603351955308</v>
      </c>
      <c r="AG33" s="162">
        <v>0.51508526453869696</v>
      </c>
      <c r="AH33" s="162">
        <v>0.74542758279782506</v>
      </c>
      <c r="AI33" s="162">
        <v>0.85376117832719622</v>
      </c>
      <c r="AK33" s="62">
        <v>2015</v>
      </c>
      <c r="AL33" s="162">
        <v>3.1499370012599746E-2</v>
      </c>
      <c r="AM33" s="162">
        <v>0.132064247471743</v>
      </c>
      <c r="AN33" s="162">
        <v>0.37419354838709679</v>
      </c>
      <c r="AO33" s="162">
        <v>0.6238273921200751</v>
      </c>
      <c r="AP33" s="162">
        <v>0.77916666666666667</v>
      </c>
    </row>
    <row r="34" spans="2:42" ht="18" customHeight="1" x14ac:dyDescent="0.25">
      <c r="B34" s="62">
        <v>2016</v>
      </c>
      <c r="C34" s="162">
        <v>6.4505742191692611E-2</v>
      </c>
      <c r="D34" s="162">
        <v>0.30627198124267291</v>
      </c>
      <c r="E34" s="162">
        <v>0.59455834451044265</v>
      </c>
      <c r="F34" s="162">
        <v>0.75269329774048999</v>
      </c>
      <c r="G34" s="162" t="s">
        <v>151</v>
      </c>
      <c r="I34" s="62">
        <v>2016</v>
      </c>
      <c r="J34" s="162">
        <v>3.8292414803957495E-2</v>
      </c>
      <c r="K34" s="162">
        <v>0.20471917580591559</v>
      </c>
      <c r="L34" s="162">
        <v>0.46513911620294601</v>
      </c>
      <c r="M34" s="162">
        <v>0.66383534792551457</v>
      </c>
      <c r="N34" s="162" t="s">
        <v>151</v>
      </c>
      <c r="P34" s="62">
        <v>2016</v>
      </c>
      <c r="Q34" s="162">
        <v>6.8163751987281404E-2</v>
      </c>
      <c r="R34" s="162">
        <v>0.32469170403587444</v>
      </c>
      <c r="S34" s="162">
        <v>0.60401757689893287</v>
      </c>
      <c r="T34" s="162">
        <v>0.75341307236921595</v>
      </c>
      <c r="U34" s="162" t="s">
        <v>151</v>
      </c>
      <c r="W34" s="62">
        <v>2016</v>
      </c>
      <c r="X34" s="162">
        <v>4.034188034188034E-2</v>
      </c>
      <c r="Y34" s="162">
        <v>0.22790922259777885</v>
      </c>
      <c r="Z34" s="162">
        <v>0.47764952780692549</v>
      </c>
      <c r="AA34" s="162">
        <v>0.66793055278387548</v>
      </c>
      <c r="AB34" s="162" t="s">
        <v>151</v>
      </c>
      <c r="AD34" s="62">
        <v>2016</v>
      </c>
      <c r="AE34" s="162">
        <v>6.0210035005834307E-2</v>
      </c>
      <c r="AF34" s="162">
        <v>0.26387096774193547</v>
      </c>
      <c r="AG34" s="162">
        <v>0.56409219571370806</v>
      </c>
      <c r="AH34" s="162">
        <v>0.75</v>
      </c>
      <c r="AI34" s="162" t="s">
        <v>151</v>
      </c>
      <c r="AK34" s="62">
        <v>2016</v>
      </c>
      <c r="AL34" s="162">
        <v>3.5925779707856299E-2</v>
      </c>
      <c r="AM34" s="162">
        <v>0.15351812366737741</v>
      </c>
      <c r="AN34" s="162">
        <v>0.42081784386617099</v>
      </c>
      <c r="AO34" s="162">
        <v>0.64536453645364533</v>
      </c>
      <c r="AP34" s="162" t="s">
        <v>151</v>
      </c>
    </row>
    <row r="35" spans="2:42" ht="18" customHeight="1" x14ac:dyDescent="0.25">
      <c r="B35" s="62">
        <v>2017</v>
      </c>
      <c r="C35" s="162">
        <v>6.9280343716433948E-2</v>
      </c>
      <c r="D35" s="162">
        <v>0.32726198680712809</v>
      </c>
      <c r="E35" s="162">
        <v>0.58188153310104529</v>
      </c>
      <c r="F35" s="162" t="s">
        <v>151</v>
      </c>
      <c r="G35" s="162" t="s">
        <v>151</v>
      </c>
      <c r="I35" s="62">
        <v>2017</v>
      </c>
      <c r="J35" s="162">
        <v>3.0803906836964687E-2</v>
      </c>
      <c r="K35" s="162">
        <v>0.1966792194453954</v>
      </c>
      <c r="L35" s="162">
        <v>0.44792018938112954</v>
      </c>
      <c r="M35" s="162" t="s">
        <v>151</v>
      </c>
      <c r="N35" s="162" t="s">
        <v>151</v>
      </c>
      <c r="P35" s="62">
        <v>2017</v>
      </c>
      <c r="Q35" s="162">
        <v>7.3763792398855735E-2</v>
      </c>
      <c r="R35" s="162">
        <v>0.34059434506635894</v>
      </c>
      <c r="S35" s="162">
        <v>0.58868795690650255</v>
      </c>
      <c r="T35" s="162" t="s">
        <v>151</v>
      </c>
      <c r="U35" s="162" t="s">
        <v>151</v>
      </c>
      <c r="W35" s="62">
        <v>2017</v>
      </c>
      <c r="X35" s="162">
        <v>3.4132171387073348E-2</v>
      </c>
      <c r="Y35" s="162">
        <v>0.21472081218274111</v>
      </c>
      <c r="Z35" s="162">
        <v>0.46153846153846156</v>
      </c>
      <c r="AA35" s="162" t="s">
        <v>151</v>
      </c>
      <c r="AB35" s="162" t="s">
        <v>151</v>
      </c>
      <c r="AD35" s="62">
        <v>2017</v>
      </c>
      <c r="AE35" s="162">
        <v>6.4311594202898545E-2</v>
      </c>
      <c r="AF35" s="162">
        <v>0.29860465116279072</v>
      </c>
      <c r="AG35" s="162">
        <v>0.5609467455621302</v>
      </c>
      <c r="AH35" s="162" t="s">
        <v>151</v>
      </c>
      <c r="AI35" s="162" t="s">
        <v>151</v>
      </c>
      <c r="AK35" s="62">
        <v>2017</v>
      </c>
      <c r="AL35" s="162">
        <v>2.7237354085603113E-2</v>
      </c>
      <c r="AM35" s="162">
        <v>0.15930599369085174</v>
      </c>
      <c r="AN35" s="162">
        <v>0.40249266862170086</v>
      </c>
      <c r="AO35" s="162" t="s">
        <v>151</v>
      </c>
      <c r="AP35" s="162" t="s">
        <v>151</v>
      </c>
    </row>
    <row r="36" spans="2:42" ht="18" customHeight="1" x14ac:dyDescent="0.25">
      <c r="B36" s="62">
        <v>2018</v>
      </c>
      <c r="C36" s="162">
        <v>6.5972222222222224E-2</v>
      </c>
      <c r="D36" s="162">
        <v>0.2936181867981375</v>
      </c>
      <c r="E36" s="162" t="s">
        <v>151</v>
      </c>
      <c r="F36" s="162" t="s">
        <v>151</v>
      </c>
      <c r="G36" s="162" t="s">
        <v>151</v>
      </c>
      <c r="I36" s="62">
        <v>2018</v>
      </c>
      <c r="J36" s="162">
        <v>3.8610751893589507E-2</v>
      </c>
      <c r="K36" s="162">
        <v>0.19032203101039361</v>
      </c>
      <c r="L36" s="162" t="s">
        <v>151</v>
      </c>
      <c r="M36" s="162" t="s">
        <v>151</v>
      </c>
      <c r="N36" s="162" t="s">
        <v>151</v>
      </c>
      <c r="P36" s="62">
        <v>2018</v>
      </c>
      <c r="Q36" s="162">
        <v>6.7260325881015534E-2</v>
      </c>
      <c r="R36" s="162">
        <v>0.31207562242045001</v>
      </c>
      <c r="S36" s="162" t="s">
        <v>151</v>
      </c>
      <c r="T36" s="162" t="s">
        <v>151</v>
      </c>
      <c r="U36" s="162" t="s">
        <v>151</v>
      </c>
      <c r="W36" s="62">
        <v>2018</v>
      </c>
      <c r="X36" s="162">
        <v>3.790294013460857E-2</v>
      </c>
      <c r="Y36" s="162">
        <v>0.20815717483213131</v>
      </c>
      <c r="Z36" s="162" t="s">
        <v>151</v>
      </c>
      <c r="AA36" s="162" t="s">
        <v>151</v>
      </c>
      <c r="AB36" s="162" t="s">
        <v>151</v>
      </c>
      <c r="AD36" s="62">
        <v>2018</v>
      </c>
      <c r="AE36" s="162">
        <v>6.4556434818825489E-2</v>
      </c>
      <c r="AF36" s="162">
        <v>0.25334108076699591</v>
      </c>
      <c r="AG36" s="162" t="s">
        <v>151</v>
      </c>
      <c r="AH36" s="162" t="s">
        <v>151</v>
      </c>
      <c r="AI36" s="162" t="s">
        <v>151</v>
      </c>
      <c r="AK36" s="62">
        <v>2018</v>
      </c>
      <c r="AL36" s="162">
        <v>3.9382239382239385E-2</v>
      </c>
      <c r="AM36" s="162">
        <v>0.15151515151515152</v>
      </c>
      <c r="AN36" s="162" t="s">
        <v>151</v>
      </c>
      <c r="AO36" s="162" t="s">
        <v>151</v>
      </c>
      <c r="AP36" s="162" t="s">
        <v>151</v>
      </c>
    </row>
    <row r="37" spans="2:42" ht="18" customHeight="1" x14ac:dyDescent="0.25">
      <c r="B37" s="62">
        <v>2019</v>
      </c>
      <c r="C37" s="162">
        <v>5.0446663163426171E-2</v>
      </c>
      <c r="D37" s="162" t="s">
        <v>151</v>
      </c>
      <c r="E37" s="162" t="s">
        <v>151</v>
      </c>
      <c r="F37" s="162" t="s">
        <v>151</v>
      </c>
      <c r="G37" s="162" t="s">
        <v>151</v>
      </c>
      <c r="I37" s="62">
        <v>2019</v>
      </c>
      <c r="J37" s="162">
        <v>2.39741816505302E-2</v>
      </c>
      <c r="K37" s="162" t="s">
        <v>151</v>
      </c>
      <c r="L37" s="162" t="s">
        <v>151</v>
      </c>
      <c r="M37" s="162" t="s">
        <v>151</v>
      </c>
      <c r="N37" s="162" t="s">
        <v>151</v>
      </c>
      <c r="P37" s="62">
        <v>2019</v>
      </c>
      <c r="Q37" s="162">
        <v>5.7194826192400967E-2</v>
      </c>
      <c r="R37" s="162" t="s">
        <v>151</v>
      </c>
      <c r="S37" s="162" t="s">
        <v>151</v>
      </c>
      <c r="T37" s="162" t="s">
        <v>151</v>
      </c>
      <c r="U37" s="162" t="s">
        <v>151</v>
      </c>
      <c r="W37" s="62">
        <v>2019</v>
      </c>
      <c r="X37" s="162">
        <v>2.9386343993085567E-2</v>
      </c>
      <c r="Y37" s="162" t="s">
        <v>151</v>
      </c>
      <c r="Z37" s="162" t="s">
        <v>151</v>
      </c>
      <c r="AA37" s="162" t="s">
        <v>151</v>
      </c>
      <c r="AB37" s="162" t="s">
        <v>151</v>
      </c>
      <c r="AD37" s="62">
        <v>2019</v>
      </c>
      <c r="AE37" s="162">
        <v>4.31355375520035E-2</v>
      </c>
      <c r="AF37" s="162" t="s">
        <v>151</v>
      </c>
      <c r="AG37" s="162" t="s">
        <v>151</v>
      </c>
      <c r="AH37" s="162" t="s">
        <v>151</v>
      </c>
      <c r="AI37" s="162" t="s">
        <v>151</v>
      </c>
      <c r="AK37" s="62">
        <v>2019</v>
      </c>
      <c r="AL37" s="162">
        <v>1.7786561264822136E-2</v>
      </c>
      <c r="AM37" s="162" t="s">
        <v>151</v>
      </c>
      <c r="AN37" s="162" t="s">
        <v>151</v>
      </c>
      <c r="AO37" s="162" t="s">
        <v>151</v>
      </c>
      <c r="AP37" s="162" t="s">
        <v>151</v>
      </c>
    </row>
    <row r="38" spans="2:42" ht="18" customHeight="1" x14ac:dyDescent="0.25">
      <c r="B38" s="62" t="s">
        <v>165</v>
      </c>
      <c r="C38" s="162">
        <v>6.1927002248745894E-2</v>
      </c>
      <c r="D38" s="162">
        <v>0.30865182160403243</v>
      </c>
      <c r="E38" s="162">
        <v>0.57932275268264477</v>
      </c>
      <c r="F38" s="162">
        <v>0.73605464303138723</v>
      </c>
      <c r="G38" s="162">
        <v>0.81700410350323871</v>
      </c>
      <c r="I38" s="62" t="s">
        <v>165</v>
      </c>
      <c r="J38" s="162">
        <v>3.1641791044776123E-2</v>
      </c>
      <c r="K38" s="162">
        <v>0.19730385244514637</v>
      </c>
      <c r="L38" s="162">
        <v>0.44631356873195649</v>
      </c>
      <c r="M38" s="162">
        <v>0.63598724332792478</v>
      </c>
      <c r="N38" s="162">
        <v>0.74659224441833139</v>
      </c>
      <c r="P38" s="62" t="s">
        <v>165</v>
      </c>
      <c r="Q38" s="162">
        <v>6.6071428571428573E-2</v>
      </c>
      <c r="R38" s="162">
        <v>0.32540896241716483</v>
      </c>
      <c r="S38" s="162">
        <v>0.589022701523226</v>
      </c>
      <c r="T38" s="162">
        <v>0.73714702426771461</v>
      </c>
      <c r="U38" s="162">
        <v>0.81510686864494708</v>
      </c>
      <c r="W38" s="62" t="s">
        <v>165</v>
      </c>
      <c r="X38" s="162">
        <v>3.4089469015333926E-2</v>
      </c>
      <c r="Y38" s="162">
        <v>0.21705362306866066</v>
      </c>
      <c r="Z38" s="162">
        <v>0.45936144492640263</v>
      </c>
      <c r="AA38" s="162">
        <v>0.64113176821821138</v>
      </c>
      <c r="AB38" s="162">
        <v>0.7472274534421427</v>
      </c>
      <c r="AD38" s="62" t="s">
        <v>165</v>
      </c>
      <c r="AE38" s="162">
        <v>5.7381211461733771E-2</v>
      </c>
      <c r="AF38" s="162">
        <v>0.27162895464318626</v>
      </c>
      <c r="AG38" s="162">
        <v>0.5476353666895134</v>
      </c>
      <c r="AH38" s="162">
        <v>0.73160673045199609</v>
      </c>
      <c r="AI38" s="162">
        <v>0.82548219584569738</v>
      </c>
      <c r="AK38" s="62" t="s">
        <v>165</v>
      </c>
      <c r="AL38" s="162">
        <v>2.8953229398663696E-2</v>
      </c>
      <c r="AM38" s="162">
        <v>0.15481692143618911</v>
      </c>
      <c r="AN38" s="162">
        <v>0.39984806280070906</v>
      </c>
      <c r="AO38" s="162">
        <v>0.61180223285486446</v>
      </c>
      <c r="AP38" s="162">
        <v>0.74319791278419678</v>
      </c>
    </row>
    <row r="39" spans="2:42" ht="18" customHeight="1" x14ac:dyDescent="0.25"/>
    <row r="40" spans="2:42" ht="18" customHeight="1" x14ac:dyDescent="0.25">
      <c r="B40" s="258" t="s">
        <v>178</v>
      </c>
      <c r="C40" s="258"/>
      <c r="D40" s="258"/>
      <c r="E40" s="258"/>
      <c r="F40" s="258"/>
      <c r="G40" s="258"/>
      <c r="I40" s="72"/>
      <c r="J40" s="72"/>
      <c r="K40" s="72"/>
      <c r="L40" s="72"/>
      <c r="M40" s="72"/>
      <c r="N40" s="72"/>
      <c r="P40" s="258" t="s">
        <v>179</v>
      </c>
      <c r="Q40" s="258"/>
      <c r="R40" s="258"/>
      <c r="S40" s="258"/>
      <c r="T40" s="258"/>
      <c r="U40" s="258"/>
      <c r="W40" s="72"/>
      <c r="X40" s="72"/>
      <c r="Y40" s="72"/>
      <c r="Z40" s="72"/>
      <c r="AA40" s="72"/>
      <c r="AB40" s="72"/>
      <c r="AD40" s="258" t="s">
        <v>180</v>
      </c>
      <c r="AE40" s="258"/>
      <c r="AF40" s="258"/>
      <c r="AG40" s="258"/>
      <c r="AH40" s="258"/>
      <c r="AI40" s="258"/>
      <c r="AK40" s="72"/>
      <c r="AL40" s="72"/>
      <c r="AM40" s="72"/>
      <c r="AN40" s="72"/>
      <c r="AO40" s="72"/>
      <c r="AP40" s="72"/>
    </row>
    <row r="41" spans="2:42" ht="18" customHeight="1" x14ac:dyDescent="0.25">
      <c r="B41" s="258"/>
      <c r="C41" s="258"/>
      <c r="D41" s="258"/>
      <c r="E41" s="258"/>
      <c r="F41" s="258"/>
      <c r="G41" s="258"/>
      <c r="I41" s="72"/>
      <c r="J41" s="72"/>
      <c r="K41" s="72"/>
      <c r="L41" s="72"/>
      <c r="M41" s="72"/>
      <c r="N41" s="72"/>
      <c r="P41" s="258"/>
      <c r="Q41" s="258"/>
      <c r="R41" s="258"/>
      <c r="S41" s="258"/>
      <c r="T41" s="258"/>
      <c r="U41" s="258"/>
      <c r="W41" s="72"/>
      <c r="X41" s="72"/>
      <c r="Y41" s="72"/>
      <c r="Z41" s="72"/>
      <c r="AA41" s="72"/>
      <c r="AB41" s="72"/>
      <c r="AD41" s="258"/>
      <c r="AE41" s="258"/>
      <c r="AF41" s="258"/>
      <c r="AG41" s="258"/>
      <c r="AH41" s="258"/>
      <c r="AI41" s="258"/>
      <c r="AK41" s="72"/>
      <c r="AL41" s="72"/>
      <c r="AM41" s="72"/>
      <c r="AN41" s="72"/>
      <c r="AO41" s="72"/>
      <c r="AP41" s="72"/>
    </row>
    <row r="42" spans="2:42" ht="18" customHeight="1" x14ac:dyDescent="0.25">
      <c r="B42" s="161" t="s">
        <v>40</v>
      </c>
      <c r="C42" s="161" t="s">
        <v>46</v>
      </c>
      <c r="D42" s="161" t="s">
        <v>42</v>
      </c>
      <c r="E42" s="161" t="s">
        <v>43</v>
      </c>
      <c r="F42" s="161" t="s">
        <v>44</v>
      </c>
      <c r="G42" s="161" t="s">
        <v>45</v>
      </c>
      <c r="I42" s="72"/>
      <c r="J42" s="72"/>
      <c r="K42" s="72"/>
      <c r="L42" s="72"/>
      <c r="M42" s="72"/>
      <c r="N42" s="72"/>
      <c r="P42" s="74" t="s">
        <v>40</v>
      </c>
      <c r="Q42" s="74" t="s">
        <v>46</v>
      </c>
      <c r="R42" s="74" t="s">
        <v>42</v>
      </c>
      <c r="S42" s="74" t="s">
        <v>43</v>
      </c>
      <c r="T42" s="74" t="s">
        <v>44</v>
      </c>
      <c r="U42" s="74" t="s">
        <v>45</v>
      </c>
      <c r="W42" s="72"/>
      <c r="X42" s="72"/>
      <c r="Y42" s="72"/>
      <c r="Z42" s="72"/>
      <c r="AA42" s="72"/>
      <c r="AB42" s="72"/>
      <c r="AD42" s="74" t="s">
        <v>40</v>
      </c>
      <c r="AE42" s="74" t="s">
        <v>46</v>
      </c>
      <c r="AF42" s="74" t="s">
        <v>42</v>
      </c>
      <c r="AG42" s="74" t="s">
        <v>43</v>
      </c>
      <c r="AH42" s="74" t="s">
        <v>44</v>
      </c>
      <c r="AI42" s="74" t="s">
        <v>45</v>
      </c>
      <c r="AK42" s="72"/>
      <c r="AL42" s="72"/>
      <c r="AM42" s="72"/>
      <c r="AN42" s="72"/>
      <c r="AO42" s="72"/>
      <c r="AP42" s="72"/>
    </row>
    <row r="43" spans="2:42" ht="18" customHeight="1" x14ac:dyDescent="0.25">
      <c r="B43" s="62">
        <v>2013</v>
      </c>
      <c r="C43" s="162">
        <v>1.3583197082128034E-2</v>
      </c>
      <c r="D43" s="162">
        <v>5.5867200915855751E-2</v>
      </c>
      <c r="E43" s="162">
        <v>0.17113378939105081</v>
      </c>
      <c r="F43" s="162">
        <v>0.33314812756972995</v>
      </c>
      <c r="G43" s="162">
        <v>0.48814010197295499</v>
      </c>
      <c r="I43" s="72"/>
      <c r="J43" s="72"/>
      <c r="K43" s="72"/>
      <c r="L43" s="72"/>
      <c r="M43" s="72"/>
      <c r="N43" s="72"/>
      <c r="P43" s="62">
        <v>2013</v>
      </c>
      <c r="Q43" s="162">
        <v>5.8795860771401693E-3</v>
      </c>
      <c r="R43" s="162">
        <v>5.5755395683453238E-2</v>
      </c>
      <c r="S43" s="162">
        <v>0.17898286035403202</v>
      </c>
      <c r="T43" s="162">
        <v>0.3424119418619877</v>
      </c>
      <c r="U43" s="162">
        <v>0.49400204185809088</v>
      </c>
      <c r="W43" s="72"/>
      <c r="X43" s="72"/>
      <c r="Y43" s="72"/>
      <c r="Z43" s="72"/>
      <c r="AA43" s="72"/>
      <c r="AB43" s="72"/>
      <c r="AD43" s="62">
        <v>2013</v>
      </c>
      <c r="AE43" s="162">
        <v>2.2438496891051634E-2</v>
      </c>
      <c r="AF43" s="162">
        <v>5.6128293241695305E-2</v>
      </c>
      <c r="AG43" s="162">
        <v>0.14007782101167315</v>
      </c>
      <c r="AH43" s="162">
        <v>0.28120411160058739</v>
      </c>
      <c r="AI43" s="162">
        <v>0.44940978077571669</v>
      </c>
      <c r="AK43" s="72"/>
      <c r="AL43" s="72"/>
      <c r="AM43" s="72"/>
      <c r="AN43" s="72"/>
      <c r="AO43" s="72"/>
      <c r="AP43" s="72"/>
    </row>
    <row r="44" spans="2:42" ht="18" customHeight="1" x14ac:dyDescent="0.25">
      <c r="B44" s="62">
        <v>2014</v>
      </c>
      <c r="C44" s="162">
        <v>1.393643031784841E-2</v>
      </c>
      <c r="D44" s="162">
        <v>5.646243291592129E-2</v>
      </c>
      <c r="E44" s="162">
        <v>0.17779232111692844</v>
      </c>
      <c r="F44" s="162">
        <v>0.35900216919739697</v>
      </c>
      <c r="G44" s="162">
        <v>0.52178164041281916</v>
      </c>
      <c r="I44" s="72"/>
      <c r="J44" s="72"/>
      <c r="K44" s="72"/>
      <c r="L44" s="72"/>
      <c r="M44" s="72"/>
      <c r="N44" s="72"/>
      <c r="P44" s="62">
        <v>2014</v>
      </c>
      <c r="Q44" s="162">
        <v>6.9444444444444441E-3</v>
      </c>
      <c r="R44" s="162">
        <v>5.8328134747348721E-2</v>
      </c>
      <c r="S44" s="162">
        <v>0.18642241379310345</v>
      </c>
      <c r="T44" s="162">
        <v>0.36626352641629534</v>
      </c>
      <c r="U44" s="162">
        <v>0.52608641514132737</v>
      </c>
      <c r="W44" s="72"/>
      <c r="X44" s="72"/>
      <c r="Y44" s="72"/>
      <c r="Z44" s="72"/>
      <c r="AA44" s="72"/>
      <c r="AB44" s="72"/>
      <c r="AD44" s="62">
        <v>2014</v>
      </c>
      <c r="AE44" s="162">
        <v>2.295632698768197E-2</v>
      </c>
      <c r="AF44" s="162">
        <v>5.1737756714060029E-2</v>
      </c>
      <c r="AG44" s="162">
        <v>0.14105504587155962</v>
      </c>
      <c r="AH44" s="162">
        <v>0.3172161172161172</v>
      </c>
      <c r="AI44" s="162">
        <v>0.49233390119250425</v>
      </c>
      <c r="AK44" s="72"/>
      <c r="AL44" s="72"/>
      <c r="AM44" s="72"/>
      <c r="AN44" s="72"/>
      <c r="AO44" s="72"/>
      <c r="AP44" s="72"/>
    </row>
    <row r="45" spans="2:42" ht="18" customHeight="1" x14ac:dyDescent="0.25">
      <c r="B45" s="62">
        <v>2015</v>
      </c>
      <c r="C45" s="162">
        <v>1.5341531718008035E-2</v>
      </c>
      <c r="D45" s="162">
        <v>7.0912526397688122E-2</v>
      </c>
      <c r="E45" s="162">
        <v>0.21812846429735899</v>
      </c>
      <c r="F45" s="162">
        <v>0.41054347826086957</v>
      </c>
      <c r="G45" s="162">
        <v>0.55847411444141692</v>
      </c>
      <c r="I45" s="72"/>
      <c r="J45" s="72"/>
      <c r="K45" s="72"/>
      <c r="L45" s="72"/>
      <c r="M45" s="72"/>
      <c r="N45" s="72"/>
      <c r="P45" s="62">
        <v>2015</v>
      </c>
      <c r="Q45" s="162">
        <v>7.5038622820569412E-3</v>
      </c>
      <c r="R45" s="162">
        <v>7.6208178438661706E-2</v>
      </c>
      <c r="S45" s="162">
        <v>0.22751109318273496</v>
      </c>
      <c r="T45" s="162">
        <v>0.41414141414141414</v>
      </c>
      <c r="U45" s="162">
        <v>0.55803794308537191</v>
      </c>
      <c r="W45" s="72"/>
      <c r="X45" s="72"/>
      <c r="Y45" s="72"/>
      <c r="Z45" s="72"/>
      <c r="AA45" s="72"/>
      <c r="AB45" s="72"/>
      <c r="AD45" s="62">
        <v>2015</v>
      </c>
      <c r="AE45" s="162">
        <v>2.4986420423682782E-2</v>
      </c>
      <c r="AF45" s="162">
        <v>5.7457693821330182E-2</v>
      </c>
      <c r="AG45" s="162">
        <v>0.17857142857142858</v>
      </c>
      <c r="AH45" s="162">
        <v>0.39013778100072516</v>
      </c>
      <c r="AI45" s="162">
        <v>0.56147893379191749</v>
      </c>
      <c r="AK45" s="72"/>
      <c r="AL45" s="72"/>
      <c r="AM45" s="72"/>
      <c r="AN45" s="72"/>
      <c r="AO45" s="72"/>
      <c r="AP45" s="72"/>
    </row>
    <row r="46" spans="2:42" ht="18" customHeight="1" x14ac:dyDescent="0.25">
      <c r="B46" s="62">
        <v>2016</v>
      </c>
      <c r="C46" s="162">
        <v>1.3237373088291994E-2</v>
      </c>
      <c r="D46" s="162">
        <v>7.4510728601744874E-2</v>
      </c>
      <c r="E46" s="162">
        <v>0.24077083817042025</v>
      </c>
      <c r="F46" s="162">
        <v>0.42251886244921649</v>
      </c>
      <c r="G46" s="162" t="s">
        <v>151</v>
      </c>
      <c r="I46" s="72"/>
      <c r="J46" s="72"/>
      <c r="K46" s="72"/>
      <c r="L46" s="72"/>
      <c r="M46" s="72"/>
      <c r="N46" s="72"/>
      <c r="P46" s="62">
        <v>2016</v>
      </c>
      <c r="Q46" s="162">
        <v>8.6642599277978339E-3</v>
      </c>
      <c r="R46" s="162">
        <v>8.2862523540489647E-2</v>
      </c>
      <c r="S46" s="162">
        <v>0.24594001463057791</v>
      </c>
      <c r="T46" s="162">
        <v>0.42495528958591278</v>
      </c>
      <c r="U46" s="162" t="s">
        <v>151</v>
      </c>
      <c r="W46" s="72"/>
      <c r="X46" s="72"/>
      <c r="Y46" s="72"/>
      <c r="Z46" s="72"/>
      <c r="AA46" s="72"/>
      <c r="AB46" s="72"/>
      <c r="AD46" s="62">
        <v>2016</v>
      </c>
      <c r="AE46" s="162">
        <v>1.8477661334804191E-2</v>
      </c>
      <c r="AF46" s="162">
        <v>5.6039379023097309E-2</v>
      </c>
      <c r="AG46" s="162">
        <v>0.22091062394603711</v>
      </c>
      <c r="AH46" s="162">
        <v>0.40936106983655274</v>
      </c>
      <c r="AI46" s="162" t="s">
        <v>151</v>
      </c>
      <c r="AK46" s="72"/>
      <c r="AL46" s="72"/>
      <c r="AM46" s="72"/>
      <c r="AN46" s="72"/>
      <c r="AO46" s="72"/>
      <c r="AP46" s="72"/>
    </row>
    <row r="47" spans="2:42" ht="18" customHeight="1" x14ac:dyDescent="0.25">
      <c r="B47" s="62">
        <v>2017</v>
      </c>
      <c r="C47" s="162">
        <v>1.3024602026049204E-2</v>
      </c>
      <c r="D47" s="162">
        <v>8.3512064343163536E-2</v>
      </c>
      <c r="E47" s="162">
        <v>0.25729830148619959</v>
      </c>
      <c r="F47" s="162" t="s">
        <v>151</v>
      </c>
      <c r="G47" s="162" t="s">
        <v>151</v>
      </c>
      <c r="I47" s="72"/>
      <c r="J47" s="72"/>
      <c r="K47" s="72"/>
      <c r="L47" s="72"/>
      <c r="M47" s="72"/>
      <c r="N47" s="72"/>
      <c r="P47" s="62">
        <v>2017</v>
      </c>
      <c r="Q47" s="162">
        <v>1.1077263915812794E-2</v>
      </c>
      <c r="R47" s="162">
        <v>9.1373550795834146E-2</v>
      </c>
      <c r="S47" s="162">
        <v>0.26693494299128101</v>
      </c>
      <c r="T47" s="162" t="s">
        <v>151</v>
      </c>
      <c r="U47" s="162" t="s">
        <v>151</v>
      </c>
      <c r="W47" s="72"/>
      <c r="X47" s="72"/>
      <c r="Y47" s="72"/>
      <c r="Z47" s="72"/>
      <c r="AA47" s="72"/>
      <c r="AB47" s="72"/>
      <c r="AD47" s="62">
        <v>2017</v>
      </c>
      <c r="AE47" s="162">
        <v>1.515610791148833E-2</v>
      </c>
      <c r="AF47" s="162">
        <v>6.6638549135385916E-2</v>
      </c>
      <c r="AG47" s="162">
        <v>0.22073791348600508</v>
      </c>
      <c r="AH47" s="162" t="s">
        <v>151</v>
      </c>
      <c r="AI47" s="162" t="s">
        <v>151</v>
      </c>
      <c r="AK47" s="72"/>
      <c r="AL47" s="72"/>
      <c r="AM47" s="72"/>
      <c r="AN47" s="72"/>
      <c r="AO47" s="72"/>
      <c r="AP47" s="72"/>
    </row>
    <row r="48" spans="2:42" ht="18" customHeight="1" x14ac:dyDescent="0.25">
      <c r="B48" s="62">
        <v>2018</v>
      </c>
      <c r="C48" s="162">
        <v>1.1399508944230094E-2</v>
      </c>
      <c r="D48" s="162">
        <v>8.3675817853033047E-2</v>
      </c>
      <c r="E48" s="162" t="s">
        <v>151</v>
      </c>
      <c r="F48" s="162" t="s">
        <v>151</v>
      </c>
      <c r="G48" s="162" t="s">
        <v>151</v>
      </c>
      <c r="I48" s="72"/>
      <c r="J48" s="72"/>
      <c r="K48" s="72"/>
      <c r="L48" s="72"/>
      <c r="M48" s="72"/>
      <c r="N48" s="72"/>
      <c r="P48" s="62">
        <v>2018</v>
      </c>
      <c r="Q48" s="162">
        <v>9.86059163549813E-3</v>
      </c>
      <c r="R48" s="162">
        <v>9.4402277039848201E-2</v>
      </c>
      <c r="S48" s="162" t="s">
        <v>151</v>
      </c>
      <c r="T48" s="162" t="s">
        <v>151</v>
      </c>
      <c r="U48" s="162" t="s">
        <v>151</v>
      </c>
      <c r="W48" s="72"/>
      <c r="X48" s="72"/>
      <c r="Y48" s="72"/>
      <c r="Z48" s="72"/>
      <c r="AA48" s="72"/>
      <c r="AB48" s="72"/>
      <c r="AD48" s="62">
        <v>2018</v>
      </c>
      <c r="AE48" s="162">
        <v>1.3038754074610649E-2</v>
      </c>
      <c r="AF48" s="162">
        <v>5.9453668987680772E-2</v>
      </c>
      <c r="AG48" s="162" t="s">
        <v>151</v>
      </c>
      <c r="AH48" s="162" t="s">
        <v>151</v>
      </c>
      <c r="AI48" s="162" t="s">
        <v>151</v>
      </c>
      <c r="AK48" s="72"/>
      <c r="AL48" s="72"/>
      <c r="AM48" s="72"/>
      <c r="AN48" s="72"/>
      <c r="AO48" s="72"/>
      <c r="AP48" s="72"/>
    </row>
    <row r="49" spans="2:42" ht="18" customHeight="1" x14ac:dyDescent="0.25">
      <c r="B49" s="62">
        <v>2019</v>
      </c>
      <c r="C49" s="162">
        <v>1.5022860875244938E-2</v>
      </c>
      <c r="D49" s="162" t="s">
        <v>151</v>
      </c>
      <c r="E49" s="162" t="s">
        <v>151</v>
      </c>
      <c r="F49" s="162" t="s">
        <v>151</v>
      </c>
      <c r="G49" s="162" t="s">
        <v>151</v>
      </c>
      <c r="I49" s="72"/>
      <c r="J49" s="72"/>
      <c r="K49" s="72"/>
      <c r="L49" s="72"/>
      <c r="M49" s="72"/>
      <c r="N49" s="72"/>
      <c r="P49" s="62">
        <v>2019</v>
      </c>
      <c r="Q49" s="162">
        <v>1.5527950310559006E-2</v>
      </c>
      <c r="R49" s="162" t="s">
        <v>151</v>
      </c>
      <c r="S49" s="162" t="s">
        <v>151</v>
      </c>
      <c r="T49" s="162" t="s">
        <v>151</v>
      </c>
      <c r="U49" s="162" t="s">
        <v>151</v>
      </c>
      <c r="W49" s="72"/>
      <c r="X49" s="72"/>
      <c r="Y49" s="72"/>
      <c r="Z49" s="72"/>
      <c r="AA49" s="72"/>
      <c r="AB49" s="72"/>
      <c r="AD49" s="62">
        <v>2019</v>
      </c>
      <c r="AE49" s="162">
        <v>1.4462809917355372E-2</v>
      </c>
      <c r="AF49" s="162" t="s">
        <v>151</v>
      </c>
      <c r="AG49" s="162" t="s">
        <v>151</v>
      </c>
      <c r="AH49" s="162" t="s">
        <v>151</v>
      </c>
      <c r="AI49" s="162" t="s">
        <v>151</v>
      </c>
      <c r="AK49" s="72"/>
      <c r="AL49" s="72"/>
      <c r="AM49" s="72"/>
      <c r="AN49" s="72"/>
      <c r="AO49" s="72"/>
      <c r="AP49" s="72"/>
    </row>
    <row r="50" spans="2:42" ht="18" customHeight="1" x14ac:dyDescent="0.25">
      <c r="B50" s="62" t="s">
        <v>165</v>
      </c>
      <c r="C50" s="162">
        <v>1.2823784611458467E-2</v>
      </c>
      <c r="D50" s="162">
        <v>8.0090805902383655E-2</v>
      </c>
      <c r="E50" s="162">
        <v>0.23746597767346456</v>
      </c>
      <c r="F50" s="162">
        <v>0.39678194932494915</v>
      </c>
      <c r="G50" s="162">
        <v>0.52299102255309826</v>
      </c>
      <c r="I50" s="72"/>
      <c r="J50" s="72"/>
      <c r="K50" s="72"/>
      <c r="L50" s="72"/>
      <c r="M50" s="72"/>
      <c r="N50" s="72"/>
      <c r="P50" s="62" t="s">
        <v>165</v>
      </c>
      <c r="Q50" s="162">
        <v>1.1516785101690762E-2</v>
      </c>
      <c r="R50" s="162">
        <v>8.893437211144857E-2</v>
      </c>
      <c r="S50" s="162">
        <v>0.24535481320419056</v>
      </c>
      <c r="T50" s="162">
        <v>0.40117672695576378</v>
      </c>
      <c r="U50" s="162">
        <v>0.52627831986264084</v>
      </c>
      <c r="W50" s="72"/>
      <c r="X50" s="72"/>
      <c r="Y50" s="72"/>
      <c r="Z50" s="72"/>
      <c r="AA50" s="72"/>
      <c r="AB50" s="72"/>
      <c r="AD50" s="62" t="s">
        <v>165</v>
      </c>
      <c r="AE50" s="162">
        <v>1.4243876464323749E-2</v>
      </c>
      <c r="AF50" s="162">
        <v>6.0619276057566507E-2</v>
      </c>
      <c r="AG50" s="162">
        <v>0.20625610948191594</v>
      </c>
      <c r="AH50" s="162">
        <v>0.37212713936430319</v>
      </c>
      <c r="AI50" s="162">
        <v>0.50070962248084017</v>
      </c>
      <c r="AK50" s="72"/>
      <c r="AL50" s="72"/>
      <c r="AM50" s="72"/>
      <c r="AN50" s="72"/>
      <c r="AO50" s="72"/>
      <c r="AP50" s="72"/>
    </row>
    <row r="51" spans="2:42" ht="18" customHeight="1" x14ac:dyDescent="0.25"/>
    <row r="52" spans="2:42" ht="18" customHeight="1" x14ac:dyDescent="0.25">
      <c r="B52" s="39" t="s">
        <v>181</v>
      </c>
      <c r="P52" s="39" t="s">
        <v>181</v>
      </c>
      <c r="AD52" s="39" t="s">
        <v>181</v>
      </c>
    </row>
  </sheetData>
  <mergeCells count="21">
    <mergeCell ref="AD40:AI41"/>
    <mergeCell ref="AD1:AP1"/>
    <mergeCell ref="AK4:AP5"/>
    <mergeCell ref="AD16:AI17"/>
    <mergeCell ref="AK16:AP17"/>
    <mergeCell ref="AD28:AI29"/>
    <mergeCell ref="AK28:AP29"/>
    <mergeCell ref="P40:U41"/>
    <mergeCell ref="P1:AB1"/>
    <mergeCell ref="W4:AB5"/>
    <mergeCell ref="P16:U17"/>
    <mergeCell ref="W16:AB17"/>
    <mergeCell ref="P28:U29"/>
    <mergeCell ref="W28:AB29"/>
    <mergeCell ref="B28:G29"/>
    <mergeCell ref="I28:N29"/>
    <mergeCell ref="B40:G41"/>
    <mergeCell ref="B1:N1"/>
    <mergeCell ref="I4:N5"/>
    <mergeCell ref="B16:G17"/>
    <mergeCell ref="I16:N17"/>
  </mergeCells>
  <printOptions horizontalCentered="1"/>
  <pageMargins left="0.7" right="0.7" top="0.75" bottom="0.75" header="0.3" footer="0.3"/>
  <pageSetup scale="77" fitToWidth="3" orientation="portrait" r:id="rId1"/>
  <colBreaks count="1" manualBreakCount="1">
    <brk id="15" max="1048575" man="1"/>
  </colBreaks>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8E9E3-E4CA-4B6C-A6F9-27F0BCF90C73}">
  <dimension ref="A1:AL56"/>
  <sheetViews>
    <sheetView zoomScale="90" zoomScaleNormal="90" workbookViewId="0"/>
  </sheetViews>
  <sheetFormatPr defaultColWidth="9.109375" defaultRowHeight="13.2" x14ac:dyDescent="0.25"/>
  <cols>
    <col min="1" max="1" width="7.5546875" style="39" customWidth="1"/>
    <col min="2" max="2" width="18.33203125" style="39" customWidth="1"/>
    <col min="3" max="3" width="25.6640625" style="39" customWidth="1"/>
    <col min="4" max="8" width="8.109375" style="39" customWidth="1"/>
    <col min="9" max="9" width="25.6640625" style="39" customWidth="1"/>
    <col min="10" max="14" width="8.109375" style="39" customWidth="1"/>
    <col min="15" max="15" width="25.6640625" style="39" customWidth="1"/>
    <col min="16" max="20" width="8.109375" style="39" customWidth="1"/>
    <col min="21" max="21" width="2.109375" style="39" customWidth="1"/>
    <col min="22" max="22" width="9.109375" style="39"/>
    <col min="23" max="23" width="34.88671875" style="39" customWidth="1"/>
    <col min="24" max="30" width="11" style="39" customWidth="1"/>
    <col min="31" max="31" width="1.5546875" style="39" customWidth="1"/>
    <col min="32" max="38" width="10.33203125" style="39" customWidth="1"/>
    <col min="39" max="16384" width="9.109375" style="39"/>
  </cols>
  <sheetData>
    <row r="1" spans="1:38" x14ac:dyDescent="0.25">
      <c r="A1" s="53"/>
      <c r="B1" s="38" t="s">
        <v>182</v>
      </c>
      <c r="C1" s="53"/>
      <c r="D1" s="53"/>
      <c r="E1" s="53"/>
      <c r="F1" s="53"/>
      <c r="G1" s="53"/>
      <c r="H1" s="53"/>
      <c r="I1" s="53"/>
      <c r="J1" s="53"/>
      <c r="K1" s="53"/>
      <c r="L1" s="53"/>
      <c r="M1" s="53"/>
      <c r="N1" s="53"/>
      <c r="O1" s="53"/>
      <c r="P1" s="53"/>
      <c r="Q1" s="53"/>
      <c r="R1" s="53"/>
      <c r="S1" s="53"/>
      <c r="T1" s="53"/>
      <c r="V1" s="177" t="s">
        <v>183</v>
      </c>
    </row>
    <row r="3" spans="1:38" x14ac:dyDescent="0.25">
      <c r="V3" s="72"/>
      <c r="W3" s="72"/>
      <c r="X3" s="38" t="s">
        <v>184</v>
      </c>
      <c r="Y3" s="38"/>
      <c r="Z3" s="38"/>
      <c r="AA3" s="38"/>
      <c r="AB3" s="38"/>
      <c r="AC3" s="38"/>
      <c r="AD3" s="72"/>
      <c r="AE3" s="72"/>
      <c r="AF3" s="38" t="s">
        <v>185</v>
      </c>
      <c r="AG3" s="38"/>
      <c r="AH3" s="38"/>
      <c r="AI3" s="38"/>
      <c r="AJ3" s="38"/>
      <c r="AK3" s="38"/>
      <c r="AL3" s="72"/>
    </row>
    <row r="4" spans="1:38" ht="20.100000000000001" customHeight="1" x14ac:dyDescent="0.25">
      <c r="A4" s="214"/>
      <c r="B4" s="214"/>
      <c r="C4" s="215"/>
      <c r="D4" s="259" t="s">
        <v>37</v>
      </c>
      <c r="E4" s="260"/>
      <c r="F4" s="260"/>
      <c r="G4" s="260"/>
      <c r="H4" s="261"/>
      <c r="I4" s="205"/>
      <c r="J4" s="265" t="s">
        <v>37</v>
      </c>
      <c r="K4" s="266"/>
      <c r="L4" s="266"/>
      <c r="M4" s="266"/>
      <c r="N4" s="267"/>
      <c r="O4" s="216"/>
      <c r="P4" s="262" t="s">
        <v>37</v>
      </c>
      <c r="Q4" s="263"/>
      <c r="R4" s="263"/>
      <c r="S4" s="263"/>
      <c r="T4" s="264"/>
      <c r="V4" s="172" t="s">
        <v>145</v>
      </c>
      <c r="W4" s="173" t="s">
        <v>186</v>
      </c>
      <c r="X4" s="172">
        <v>2013</v>
      </c>
      <c r="Y4" s="172">
        <v>2014</v>
      </c>
      <c r="Z4" s="172">
        <v>2015</v>
      </c>
      <c r="AA4" s="172">
        <v>2016</v>
      </c>
      <c r="AB4" s="172">
        <v>2017</v>
      </c>
      <c r="AC4" s="172">
        <v>2018</v>
      </c>
      <c r="AD4" s="172">
        <v>2019</v>
      </c>
      <c r="AE4" s="174"/>
      <c r="AF4" s="172">
        <v>2013</v>
      </c>
      <c r="AG4" s="172">
        <v>2014</v>
      </c>
      <c r="AH4" s="172">
        <v>2015</v>
      </c>
      <c r="AI4" s="172">
        <v>2016</v>
      </c>
      <c r="AJ4" s="172">
        <v>2017</v>
      </c>
      <c r="AK4" s="172">
        <v>2018</v>
      </c>
      <c r="AL4" s="172">
        <v>2019</v>
      </c>
    </row>
    <row r="5" spans="1:38" ht="18" customHeight="1" x14ac:dyDescent="0.25">
      <c r="A5" s="206" t="s">
        <v>40</v>
      </c>
      <c r="B5" s="206" t="s">
        <v>41</v>
      </c>
      <c r="C5" s="207" t="s">
        <v>145</v>
      </c>
      <c r="D5" s="208">
        <v>1</v>
      </c>
      <c r="E5" s="207">
        <v>2</v>
      </c>
      <c r="F5" s="207">
        <v>3</v>
      </c>
      <c r="G5" s="207">
        <v>4</v>
      </c>
      <c r="H5" s="209">
        <v>5</v>
      </c>
      <c r="I5" s="198" t="s">
        <v>145</v>
      </c>
      <c r="J5" s="210">
        <v>1</v>
      </c>
      <c r="K5" s="198">
        <v>2</v>
      </c>
      <c r="L5" s="198">
        <v>3</v>
      </c>
      <c r="M5" s="198">
        <v>4</v>
      </c>
      <c r="N5" s="211">
        <v>5</v>
      </c>
      <c r="O5" s="109" t="s">
        <v>145</v>
      </c>
      <c r="P5" s="212">
        <v>1</v>
      </c>
      <c r="Q5" s="212">
        <v>2</v>
      </c>
      <c r="R5" s="212">
        <v>3</v>
      </c>
      <c r="S5" s="212">
        <v>4</v>
      </c>
      <c r="T5" s="213">
        <v>5</v>
      </c>
      <c r="V5" s="176">
        <v>1</v>
      </c>
      <c r="W5" s="174" t="s">
        <v>187</v>
      </c>
      <c r="X5" s="164">
        <v>0.45212554599999999</v>
      </c>
      <c r="Y5" s="164">
        <v>0.47370330100000002</v>
      </c>
      <c r="Z5" s="164">
        <v>0.47195077799999996</v>
      </c>
      <c r="AA5" s="164">
        <v>0.48729641700000004</v>
      </c>
      <c r="AB5" s="164">
        <v>0.49894588900000003</v>
      </c>
      <c r="AC5" s="164">
        <v>0.51895424800000001</v>
      </c>
      <c r="AD5" s="165">
        <v>0.52722152700000002</v>
      </c>
      <c r="AF5" s="166">
        <f t="shared" ref="AF5:AF24" si="0">X5/X$24</f>
        <v>1.119816567320409</v>
      </c>
      <c r="AG5" s="166">
        <f t="shared" ref="AG5:AG24" si="1">Y5/Y$24</f>
        <v>1.128523971710691</v>
      </c>
      <c r="AH5" s="166">
        <f t="shared" ref="AH5:AH24" si="2">Z5/Z$24</f>
        <v>1.0896206660501802</v>
      </c>
      <c r="AI5" s="166">
        <f t="shared" ref="AI5:AI24" si="3">AA5/AA$24</f>
        <v>1.0766243872152157</v>
      </c>
      <c r="AJ5" s="166">
        <f t="shared" ref="AJ5:AJ24" si="4">AB5/AB$24</f>
        <v>1.0699210913023438</v>
      </c>
      <c r="AK5" s="166">
        <f t="shared" ref="AK5:AK24" si="5">AC5/AC$24</f>
        <v>1.0992563669394688</v>
      </c>
      <c r="AL5" s="167">
        <f t="shared" ref="AL5:AL24" si="6">AD5/AD$24</f>
        <v>1.1458685356022051</v>
      </c>
    </row>
    <row r="6" spans="1:38" ht="18" customHeight="1" x14ac:dyDescent="0.25">
      <c r="A6" s="91">
        <v>2009</v>
      </c>
      <c r="B6" s="90" t="s">
        <v>50</v>
      </c>
      <c r="C6" s="92" t="s">
        <v>146</v>
      </c>
      <c r="D6" s="93">
        <v>0.56298262548262545</v>
      </c>
      <c r="E6" s="94">
        <v>0.76424591047995682</v>
      </c>
      <c r="F6" s="94">
        <v>0.86308903005594007</v>
      </c>
      <c r="G6" s="94">
        <v>0.91780688037529323</v>
      </c>
      <c r="H6" s="95">
        <v>0.95266686680676471</v>
      </c>
      <c r="I6" s="96" t="s">
        <v>188</v>
      </c>
      <c r="J6" s="93">
        <v>0.52448584642634566</v>
      </c>
      <c r="K6" s="94">
        <v>0.69353283576759628</v>
      </c>
      <c r="L6" s="94">
        <v>0.79650855893220718</v>
      </c>
      <c r="M6" s="94">
        <v>0.86462848297213624</v>
      </c>
      <c r="N6" s="95">
        <v>0.91220845048113097</v>
      </c>
      <c r="O6" s="108" t="s">
        <v>189</v>
      </c>
      <c r="P6" s="94">
        <v>0.59589069241832748</v>
      </c>
      <c r="Q6" s="94">
        <v>0.77210732750935995</v>
      </c>
      <c r="R6" s="94">
        <v>0.8599127933945635</v>
      </c>
      <c r="S6" s="94">
        <v>0.90984762979683975</v>
      </c>
      <c r="T6" s="95">
        <v>0.94411301484274324</v>
      </c>
      <c r="V6" s="176">
        <v>2</v>
      </c>
      <c r="W6" s="174" t="s">
        <v>190</v>
      </c>
      <c r="X6" s="164">
        <v>0.50592525100000008</v>
      </c>
      <c r="Y6" s="164">
        <v>0.50388144000000001</v>
      </c>
      <c r="Z6" s="164">
        <v>0.503881201</v>
      </c>
      <c r="AA6" s="164">
        <v>0.53420074299999998</v>
      </c>
      <c r="AB6" s="164">
        <v>0.56419529800000001</v>
      </c>
      <c r="AC6" s="164">
        <v>0.55264078299999997</v>
      </c>
      <c r="AD6" s="165">
        <v>0.52923649900000003</v>
      </c>
      <c r="AF6" s="166">
        <f t="shared" si="0"/>
        <v>1.2530667265050677</v>
      </c>
      <c r="AG6" s="166">
        <f t="shared" si="1"/>
        <v>1.200418664467154</v>
      </c>
      <c r="AH6" s="166">
        <f t="shared" si="2"/>
        <v>1.1633403215701124</v>
      </c>
      <c r="AI6" s="166">
        <f t="shared" si="3"/>
        <v>1.1802540045811332</v>
      </c>
      <c r="AJ6" s="166">
        <f t="shared" si="4"/>
        <v>1.209839508155184</v>
      </c>
      <c r="AK6" s="166">
        <f t="shared" si="5"/>
        <v>1.1706116708445622</v>
      </c>
      <c r="AL6" s="167">
        <f t="shared" si="6"/>
        <v>1.1502478958837505</v>
      </c>
    </row>
    <row r="7" spans="1:38" ht="18" customHeight="1" x14ac:dyDescent="0.25">
      <c r="A7" s="91">
        <f>A6+1</f>
        <v>2010</v>
      </c>
      <c r="B7" s="90" t="s">
        <v>50</v>
      </c>
      <c r="C7" s="92" t="s">
        <v>146</v>
      </c>
      <c r="D7" s="93">
        <v>0.55224344045955598</v>
      </c>
      <c r="E7" s="94">
        <v>0.74532161197667335</v>
      </c>
      <c r="F7" s="94">
        <v>0.86394746577876436</v>
      </c>
      <c r="G7" s="94">
        <v>0.91673746813933732</v>
      </c>
      <c r="H7" s="95">
        <v>0.94331130901082061</v>
      </c>
      <c r="I7" s="96" t="s">
        <v>188</v>
      </c>
      <c r="J7" s="93">
        <v>0.50621977554061859</v>
      </c>
      <c r="K7" s="94">
        <v>0.68308034061458722</v>
      </c>
      <c r="L7" s="94">
        <v>0.78805191141204678</v>
      </c>
      <c r="M7" s="94">
        <v>0.86217318476440175</v>
      </c>
      <c r="N7" s="95">
        <v>0.90995577687762463</v>
      </c>
      <c r="O7" s="108" t="s">
        <v>189</v>
      </c>
      <c r="P7" s="94">
        <v>0.58769669824408421</v>
      </c>
      <c r="Q7" s="94">
        <v>0.75878798195591113</v>
      </c>
      <c r="R7" s="94">
        <v>0.85615044247787608</v>
      </c>
      <c r="S7" s="94">
        <v>0.90033813845880051</v>
      </c>
      <c r="T7" s="95">
        <v>0.93393904131047756</v>
      </c>
      <c r="V7" s="176">
        <v>3</v>
      </c>
      <c r="W7" s="174" t="s">
        <v>191</v>
      </c>
      <c r="X7" s="164">
        <v>0.46776232600000001</v>
      </c>
      <c r="Y7" s="164">
        <v>0.47477496299999999</v>
      </c>
      <c r="Z7" s="164">
        <v>0.47393364900000001</v>
      </c>
      <c r="AA7" s="164">
        <v>0.49300924899999998</v>
      </c>
      <c r="AB7" s="164">
        <v>0.49788583500000005</v>
      </c>
      <c r="AC7" s="164">
        <v>0.53766478299999998</v>
      </c>
      <c r="AD7" s="165">
        <v>0.52627613500000003</v>
      </c>
      <c r="AF7" s="166">
        <f t="shared" si="0"/>
        <v>1.1585454678624378</v>
      </c>
      <c r="AG7" s="166">
        <f t="shared" si="1"/>
        <v>1.1310770386916857</v>
      </c>
      <c r="AH7" s="166">
        <f t="shared" si="2"/>
        <v>1.0941986375684549</v>
      </c>
      <c r="AI7" s="166">
        <f t="shared" si="3"/>
        <v>1.0892462207372615</v>
      </c>
      <c r="AJ7" s="166">
        <f t="shared" si="4"/>
        <v>1.0676479507523886</v>
      </c>
      <c r="AK7" s="166">
        <f t="shared" si="5"/>
        <v>1.1388892918203413</v>
      </c>
      <c r="AL7" s="167">
        <f t="shared" si="6"/>
        <v>1.1438138111815728</v>
      </c>
    </row>
    <row r="8" spans="1:38" ht="18" customHeight="1" x14ac:dyDescent="0.25">
      <c r="A8" s="91">
        <f t="shared" ref="A8:A16" si="7">A7+1</f>
        <v>2011</v>
      </c>
      <c r="B8" s="90" t="s">
        <v>50</v>
      </c>
      <c r="C8" s="92" t="s">
        <v>146</v>
      </c>
      <c r="D8" s="93">
        <v>0.5558037495013961</v>
      </c>
      <c r="E8" s="94">
        <v>0.74601637468086979</v>
      </c>
      <c r="F8" s="94">
        <v>0.84968471810089019</v>
      </c>
      <c r="G8" s="94">
        <v>0.91008771929824561</v>
      </c>
      <c r="H8" s="95">
        <v>0.93747576580069791</v>
      </c>
      <c r="I8" s="96" t="s">
        <v>188</v>
      </c>
      <c r="J8" s="93">
        <v>0.50117978733184199</v>
      </c>
      <c r="K8" s="94">
        <v>0.67316880292596126</v>
      </c>
      <c r="L8" s="94">
        <v>0.7838146290852499</v>
      </c>
      <c r="M8" s="94">
        <v>0.85500337945999783</v>
      </c>
      <c r="N8" s="95">
        <v>0.90104903989255514</v>
      </c>
      <c r="O8" s="108" t="s">
        <v>189</v>
      </c>
      <c r="P8" s="94">
        <v>0.59076033183651722</v>
      </c>
      <c r="Q8" s="94">
        <v>0.75358629328807536</v>
      </c>
      <c r="R8" s="94">
        <v>0.84299406663623921</v>
      </c>
      <c r="S8" s="94">
        <v>0.89858242544062594</v>
      </c>
      <c r="T8" s="95">
        <v>0.92968882843053902</v>
      </c>
      <c r="V8" s="176">
        <v>4</v>
      </c>
      <c r="W8" s="174" t="s">
        <v>192</v>
      </c>
      <c r="X8" s="164">
        <v>0.45904904199999996</v>
      </c>
      <c r="Y8" s="164">
        <v>0.46996732799999996</v>
      </c>
      <c r="Z8" s="164">
        <v>0.49020995499999998</v>
      </c>
      <c r="AA8" s="164">
        <v>0.50145576699999994</v>
      </c>
      <c r="AB8" s="164">
        <v>0.51038961000000005</v>
      </c>
      <c r="AC8" s="164">
        <v>0.53435283700000002</v>
      </c>
      <c r="AD8" s="165">
        <v>0.51652542400000001</v>
      </c>
      <c r="AF8" s="166">
        <f t="shared" si="0"/>
        <v>1.136964559936992</v>
      </c>
      <c r="AG8" s="166">
        <f t="shared" si="1"/>
        <v>1.1196236007838605</v>
      </c>
      <c r="AH8" s="166">
        <f t="shared" si="2"/>
        <v>1.1317767075945553</v>
      </c>
      <c r="AI8" s="166">
        <f t="shared" si="3"/>
        <v>1.107907813452917</v>
      </c>
      <c r="AJ8" s="166">
        <f t="shared" si="4"/>
        <v>1.0944605829202005</v>
      </c>
      <c r="AK8" s="166">
        <f t="shared" si="5"/>
        <v>1.131873880073563</v>
      </c>
      <c r="AL8" s="167">
        <f t="shared" si="6"/>
        <v>1.1226215184498491</v>
      </c>
    </row>
    <row r="9" spans="1:38" ht="18" customHeight="1" x14ac:dyDescent="0.25">
      <c r="A9" s="91">
        <f t="shared" si="7"/>
        <v>2012</v>
      </c>
      <c r="B9" s="90" t="s">
        <v>50</v>
      </c>
      <c r="C9" s="92" t="s">
        <v>146</v>
      </c>
      <c r="D9" s="93">
        <v>0.55654516877479232</v>
      </c>
      <c r="E9" s="94">
        <v>0.73556008146639507</v>
      </c>
      <c r="F9" s="94">
        <v>0.84216421125183083</v>
      </c>
      <c r="G9" s="94">
        <v>0.90267683034922885</v>
      </c>
      <c r="H9" s="95">
        <v>0.94250067805804172</v>
      </c>
      <c r="I9" s="96" t="s">
        <v>188</v>
      </c>
      <c r="J9" s="93">
        <v>0.50895126221268427</v>
      </c>
      <c r="K9" s="94">
        <v>0.6785425101214575</v>
      </c>
      <c r="L9" s="94">
        <v>0.79354553492484525</v>
      </c>
      <c r="M9" s="94">
        <v>0.86861456367540835</v>
      </c>
      <c r="N9" s="95">
        <v>0.9156791401008112</v>
      </c>
      <c r="O9" s="108" t="s">
        <v>189</v>
      </c>
      <c r="P9" s="94">
        <v>0.57728057606818761</v>
      </c>
      <c r="Q9" s="94">
        <v>0.73954526218597316</v>
      </c>
      <c r="R9" s="94">
        <v>0.84690787376474341</v>
      </c>
      <c r="S9" s="94">
        <v>0.90626017583848906</v>
      </c>
      <c r="T9" s="95">
        <v>0.94285360109086402</v>
      </c>
      <c r="V9" s="176">
        <v>5</v>
      </c>
      <c r="W9" s="174" t="s">
        <v>193</v>
      </c>
      <c r="X9" s="164">
        <v>0.43476702499999997</v>
      </c>
      <c r="Y9" s="164">
        <v>0.48585690500000001</v>
      </c>
      <c r="Z9" s="164">
        <v>0.48916293</v>
      </c>
      <c r="AA9" s="164">
        <v>0.50056497200000005</v>
      </c>
      <c r="AB9" s="164">
        <v>0.48723186900000004</v>
      </c>
      <c r="AC9" s="164">
        <v>0.51712328800000007</v>
      </c>
      <c r="AD9" s="165">
        <v>0.513141026</v>
      </c>
      <c r="AF9" s="166">
        <f t="shared" si="0"/>
        <v>1.0768232890773362</v>
      </c>
      <c r="AG9" s="166">
        <f t="shared" si="1"/>
        <v>1.157478030987299</v>
      </c>
      <c r="AH9" s="166">
        <f t="shared" si="2"/>
        <v>1.1293593790699454</v>
      </c>
      <c r="AI9" s="166">
        <f t="shared" si="3"/>
        <v>1.1059397061827803</v>
      </c>
      <c r="AJ9" s="166">
        <f t="shared" si="4"/>
        <v>1.0448019805164896</v>
      </c>
      <c r="AK9" s="166">
        <f t="shared" si="5"/>
        <v>1.0953780010808827</v>
      </c>
      <c r="AL9" s="167">
        <f t="shared" si="6"/>
        <v>1.1152658340144619</v>
      </c>
    </row>
    <row r="10" spans="1:38" ht="18" customHeight="1" x14ac:dyDescent="0.25">
      <c r="A10" s="91">
        <f t="shared" si="7"/>
        <v>2013</v>
      </c>
      <c r="B10" s="90" t="s">
        <v>50</v>
      </c>
      <c r="C10" s="92" t="s">
        <v>146</v>
      </c>
      <c r="D10" s="93">
        <v>0.55933409220261809</v>
      </c>
      <c r="E10" s="94">
        <v>0.76067024976288333</v>
      </c>
      <c r="F10" s="94">
        <v>0.8621700879765396</v>
      </c>
      <c r="G10" s="94">
        <v>0.92059382012774038</v>
      </c>
      <c r="H10" s="95">
        <v>0.94886363636363635</v>
      </c>
      <c r="I10" s="96" t="s">
        <v>188</v>
      </c>
      <c r="J10" s="93">
        <v>0.47294205421536933</v>
      </c>
      <c r="K10" s="94">
        <v>0.67255649332970324</v>
      </c>
      <c r="L10" s="94">
        <v>0.80353732702647118</v>
      </c>
      <c r="M10" s="94">
        <v>0.87912894543675069</v>
      </c>
      <c r="N10" s="95">
        <v>0.9207577539775893</v>
      </c>
      <c r="O10" s="108" t="s">
        <v>189</v>
      </c>
      <c r="P10" s="94">
        <v>0.55106382978723401</v>
      </c>
      <c r="Q10" s="94">
        <v>0.74073940746607148</v>
      </c>
      <c r="R10" s="94">
        <v>0.85154412322634498</v>
      </c>
      <c r="S10" s="94">
        <v>0.91610358161152994</v>
      </c>
      <c r="T10" s="95">
        <v>0.9477756286266924</v>
      </c>
      <c r="V10" s="176">
        <v>6</v>
      </c>
      <c r="W10" s="174" t="s">
        <v>146</v>
      </c>
      <c r="X10" s="164">
        <v>0.47745474499999996</v>
      </c>
      <c r="Y10" s="164">
        <v>0.49124677900000002</v>
      </c>
      <c r="Z10" s="164">
        <v>0.48853099099999997</v>
      </c>
      <c r="AA10" s="164">
        <v>0.50361061600000001</v>
      </c>
      <c r="AB10" s="164">
        <v>0.50540439800000003</v>
      </c>
      <c r="AC10" s="164">
        <v>0.52038852699999993</v>
      </c>
      <c r="AD10" s="165">
        <v>0.51770039499999998</v>
      </c>
      <c r="AF10" s="166">
        <f t="shared" si="0"/>
        <v>1.1825514800633299</v>
      </c>
      <c r="AG10" s="166">
        <f t="shared" si="1"/>
        <v>1.1703185621819512</v>
      </c>
      <c r="AH10" s="166">
        <f t="shared" si="2"/>
        <v>1.1279003841361919</v>
      </c>
      <c r="AI10" s="166">
        <f t="shared" si="3"/>
        <v>1.1126687000575202</v>
      </c>
      <c r="AJ10" s="166">
        <f t="shared" si="4"/>
        <v>1.0837704788808553</v>
      </c>
      <c r="AK10" s="166">
        <f t="shared" si="5"/>
        <v>1.1022944773871501</v>
      </c>
      <c r="AL10" s="167">
        <f t="shared" si="6"/>
        <v>1.1251752121633933</v>
      </c>
    </row>
    <row r="11" spans="1:38" ht="18" customHeight="1" x14ac:dyDescent="0.25">
      <c r="A11" s="91">
        <f t="shared" si="7"/>
        <v>2014</v>
      </c>
      <c r="B11" s="90" t="s">
        <v>50</v>
      </c>
      <c r="C11" s="92" t="s">
        <v>146</v>
      </c>
      <c r="D11" s="93">
        <v>0.58550864384599488</v>
      </c>
      <c r="E11" s="94">
        <v>0.76558812333460224</v>
      </c>
      <c r="F11" s="94">
        <v>0.87926829268292683</v>
      </c>
      <c r="G11" s="94">
        <v>0.93157323084635313</v>
      </c>
      <c r="H11" s="95">
        <v>0.95513359099311035</v>
      </c>
      <c r="I11" s="96" t="s">
        <v>188</v>
      </c>
      <c r="J11" s="93">
        <v>0.49779515388462064</v>
      </c>
      <c r="K11" s="94">
        <v>0.69091549827573184</v>
      </c>
      <c r="L11" s="94">
        <v>0.81640677966101693</v>
      </c>
      <c r="M11" s="94">
        <v>0.88567703276278187</v>
      </c>
      <c r="N11" s="95">
        <v>0.92648954655008131</v>
      </c>
      <c r="O11" s="108" t="s">
        <v>189</v>
      </c>
      <c r="P11" s="94">
        <v>0.57819733796296291</v>
      </c>
      <c r="Q11" s="94">
        <v>0.76454033771106944</v>
      </c>
      <c r="R11" s="94">
        <v>0.86914963744232032</v>
      </c>
      <c r="S11" s="94">
        <v>0.92123043350539258</v>
      </c>
      <c r="T11" s="95">
        <v>0.94970276993127867</v>
      </c>
      <c r="V11" s="176">
        <v>7</v>
      </c>
      <c r="W11" s="174" t="s">
        <v>194</v>
      </c>
      <c r="X11" s="164">
        <v>0.44412991700000004</v>
      </c>
      <c r="Y11" s="164">
        <v>0.46120573099999995</v>
      </c>
      <c r="Z11" s="164">
        <v>0.48221190999999997</v>
      </c>
      <c r="AA11" s="164">
        <v>0.48979857100000002</v>
      </c>
      <c r="AB11" s="164">
        <v>0.48633185000000001</v>
      </c>
      <c r="AC11" s="164">
        <v>0.49252853299999999</v>
      </c>
      <c r="AD11" s="165">
        <v>0.48197242799999995</v>
      </c>
      <c r="AF11" s="166">
        <f t="shared" si="0"/>
        <v>1.1000131346244217</v>
      </c>
      <c r="AG11" s="166">
        <f t="shared" si="1"/>
        <v>1.0987504672758286</v>
      </c>
      <c r="AH11" s="166">
        <f t="shared" si="2"/>
        <v>1.1133111482052256</v>
      </c>
      <c r="AI11" s="166">
        <f t="shared" si="3"/>
        <v>1.0821526035594948</v>
      </c>
      <c r="AJ11" s="166">
        <f t="shared" si="4"/>
        <v>1.0428720130953675</v>
      </c>
      <c r="AK11" s="166">
        <f t="shared" si="5"/>
        <v>1.0432810365965175</v>
      </c>
      <c r="AL11" s="167">
        <f t="shared" si="6"/>
        <v>1.0475236916359814</v>
      </c>
    </row>
    <row r="12" spans="1:38" ht="18" customHeight="1" x14ac:dyDescent="0.25">
      <c r="A12" s="91">
        <f t="shared" si="7"/>
        <v>2015</v>
      </c>
      <c r="B12" s="90" t="s">
        <v>50</v>
      </c>
      <c r="C12" s="92" t="s">
        <v>146</v>
      </c>
      <c r="D12" s="93">
        <v>0.5867980043494947</v>
      </c>
      <c r="E12" s="94">
        <v>0.77776990648909039</v>
      </c>
      <c r="F12" s="94">
        <v>0.88751414560543196</v>
      </c>
      <c r="G12" s="94">
        <v>0.93669330055316535</v>
      </c>
      <c r="H12" s="95">
        <v>0.96097218976396359</v>
      </c>
      <c r="I12" s="96" t="s">
        <v>188</v>
      </c>
      <c r="J12" s="93">
        <v>0.50289332153312005</v>
      </c>
      <c r="K12" s="94">
        <v>0.70222894404085989</v>
      </c>
      <c r="L12" s="94">
        <v>0.82752585936683731</v>
      </c>
      <c r="M12" s="94">
        <v>0.90361123017573941</v>
      </c>
      <c r="N12" s="95">
        <v>0.94113025574338971</v>
      </c>
      <c r="O12" s="108" t="s">
        <v>189</v>
      </c>
      <c r="P12" s="94">
        <v>0.60455071345931355</v>
      </c>
      <c r="Q12" s="94">
        <v>0.79137563260696808</v>
      </c>
      <c r="R12" s="94">
        <v>0.89322757779133621</v>
      </c>
      <c r="S12" s="94">
        <v>0.94202641609786364</v>
      </c>
      <c r="T12" s="95">
        <v>0.96360957313806039</v>
      </c>
      <c r="V12" s="176">
        <v>8</v>
      </c>
      <c r="W12" s="174" t="s">
        <v>195</v>
      </c>
      <c r="X12" s="164">
        <v>0.49027237400000001</v>
      </c>
      <c r="Y12" s="164">
        <v>0.49812350699999997</v>
      </c>
      <c r="Z12" s="164">
        <v>0.50592216599999995</v>
      </c>
      <c r="AA12" s="164">
        <v>0.52240292100000008</v>
      </c>
      <c r="AB12" s="164">
        <v>0.51913875600000003</v>
      </c>
      <c r="AC12" s="164">
        <v>0.49673202599999999</v>
      </c>
      <c r="AD12" s="165">
        <v>0.50516150500000001</v>
      </c>
      <c r="AF12" s="166">
        <f t="shared" si="0"/>
        <v>1.2142979571977288</v>
      </c>
      <c r="AG12" s="166">
        <f t="shared" si="1"/>
        <v>1.186701290312727</v>
      </c>
      <c r="AH12" s="166">
        <f t="shared" si="2"/>
        <v>1.1680524181410923</v>
      </c>
      <c r="AI12" s="166">
        <f t="shared" si="3"/>
        <v>1.1541880980033221</v>
      </c>
      <c r="AJ12" s="166">
        <f t="shared" si="4"/>
        <v>1.1132219276725239</v>
      </c>
      <c r="AK12" s="166">
        <f t="shared" si="5"/>
        <v>1.0521849360470823</v>
      </c>
      <c r="AL12" s="167">
        <f t="shared" si="6"/>
        <v>1.0979230633292332</v>
      </c>
    </row>
    <row r="13" spans="1:38" ht="18" customHeight="1" x14ac:dyDescent="0.25">
      <c r="A13" s="91">
        <f t="shared" si="7"/>
        <v>2016</v>
      </c>
      <c r="B13" s="90" t="s">
        <v>50</v>
      </c>
      <c r="C13" s="92" t="s">
        <v>146</v>
      </c>
      <c r="D13" s="93">
        <v>0.5990301174068402</v>
      </c>
      <c r="E13" s="94">
        <v>0.77769257581038687</v>
      </c>
      <c r="F13" s="94">
        <v>0.88274483677548299</v>
      </c>
      <c r="G13" s="94">
        <v>0.93386911595866817</v>
      </c>
      <c r="H13" s="95"/>
      <c r="I13" s="96" t="s">
        <v>188</v>
      </c>
      <c r="J13" s="93">
        <v>0.5109485795834634</v>
      </c>
      <c r="K13" s="94">
        <v>0.7130976626903307</v>
      </c>
      <c r="L13" s="94">
        <v>0.84893048128342241</v>
      </c>
      <c r="M13" s="94">
        <v>0.91321052631578947</v>
      </c>
      <c r="N13" s="95"/>
      <c r="O13" s="108" t="s">
        <v>189</v>
      </c>
      <c r="P13" s="94">
        <v>0.61962091962091959</v>
      </c>
      <c r="Q13" s="94">
        <v>0.80324381813347512</v>
      </c>
      <c r="R13" s="94">
        <v>0.90073281837987718</v>
      </c>
      <c r="S13" s="94">
        <v>0.94429889968159286</v>
      </c>
      <c r="T13" s="95"/>
      <c r="V13" s="176">
        <v>9</v>
      </c>
      <c r="W13" s="174" t="s">
        <v>196</v>
      </c>
      <c r="X13" s="164">
        <v>0.42716942099999999</v>
      </c>
      <c r="Y13" s="164">
        <v>0.44425746700000002</v>
      </c>
      <c r="Z13" s="164">
        <v>0.49143509699999999</v>
      </c>
      <c r="AA13" s="164">
        <v>0.46541417600000001</v>
      </c>
      <c r="AB13" s="164">
        <v>0.46481051799999995</v>
      </c>
      <c r="AC13" s="164">
        <v>0.50035360699999998</v>
      </c>
      <c r="AD13" s="165">
        <v>0.46135265700000005</v>
      </c>
      <c r="AF13" s="166">
        <f t="shared" si="0"/>
        <v>1.058005677671809</v>
      </c>
      <c r="AG13" s="166">
        <f t="shared" si="1"/>
        <v>1.0583738809980789</v>
      </c>
      <c r="AH13" s="166">
        <f t="shared" si="2"/>
        <v>1.1346052653685315</v>
      </c>
      <c r="AI13" s="166">
        <f t="shared" si="3"/>
        <v>1.0282781374057888</v>
      </c>
      <c r="AJ13" s="166">
        <f t="shared" si="4"/>
        <v>0.9967224655645327</v>
      </c>
      <c r="AK13" s="166">
        <f t="shared" si="5"/>
        <v>1.0598562211131157</v>
      </c>
      <c r="AL13" s="167">
        <f t="shared" si="6"/>
        <v>1.0027084752796456</v>
      </c>
    </row>
    <row r="14" spans="1:38" ht="18" customHeight="1" x14ac:dyDescent="0.25">
      <c r="A14" s="91">
        <f t="shared" si="7"/>
        <v>2017</v>
      </c>
      <c r="B14" s="90" t="s">
        <v>50</v>
      </c>
      <c r="C14" s="92" t="s">
        <v>146</v>
      </c>
      <c r="D14" s="93">
        <v>0.60506295907660024</v>
      </c>
      <c r="E14" s="94">
        <v>0.79080161476355249</v>
      </c>
      <c r="F14" s="94">
        <v>0.88954559410500456</v>
      </c>
      <c r="G14" s="94"/>
      <c r="H14" s="95"/>
      <c r="I14" s="96" t="s">
        <v>188</v>
      </c>
      <c r="J14" s="93">
        <v>0.53286445562868323</v>
      </c>
      <c r="K14" s="94">
        <v>0.73959397937378057</v>
      </c>
      <c r="L14" s="94">
        <v>0.85559875773359739</v>
      </c>
      <c r="M14" s="94"/>
      <c r="N14" s="95"/>
      <c r="O14" s="108" t="s">
        <v>189</v>
      </c>
      <c r="P14" s="94">
        <v>0.63708740518007245</v>
      </c>
      <c r="Q14" s="94">
        <v>0.81300309597523224</v>
      </c>
      <c r="R14" s="94">
        <v>0.89950545509456759</v>
      </c>
      <c r="S14" s="94"/>
      <c r="T14" s="95"/>
      <c r="V14" s="176">
        <v>10</v>
      </c>
      <c r="W14" s="174" t="s">
        <v>197</v>
      </c>
      <c r="X14" s="164">
        <v>0.37828100899999995</v>
      </c>
      <c r="Y14" s="164">
        <v>0.41031291299999995</v>
      </c>
      <c r="Z14" s="164">
        <v>0.44188235300000001</v>
      </c>
      <c r="AA14" s="164">
        <v>0.44771573600000003</v>
      </c>
      <c r="AB14" s="164">
        <v>0.43929254299999998</v>
      </c>
      <c r="AC14" s="164">
        <v>0.46306395600000005</v>
      </c>
      <c r="AD14" s="165">
        <v>0.41015274000000002</v>
      </c>
      <c r="AF14" s="166">
        <f t="shared" si="0"/>
        <v>0.93691972225095344</v>
      </c>
      <c r="AG14" s="166">
        <f t="shared" si="1"/>
        <v>0.97750629401449551</v>
      </c>
      <c r="AH14" s="166">
        <f t="shared" si="2"/>
        <v>1.0201999154066037</v>
      </c>
      <c r="AI14" s="166">
        <f t="shared" si="3"/>
        <v>0.98917550612240446</v>
      </c>
      <c r="AJ14" s="166">
        <f t="shared" si="4"/>
        <v>0.9420026647569828</v>
      </c>
      <c r="AK14" s="166">
        <f t="shared" si="5"/>
        <v>0.98086874497109433</v>
      </c>
      <c r="AL14" s="167">
        <f t="shared" si="6"/>
        <v>0.89143006400236013</v>
      </c>
    </row>
    <row r="15" spans="1:38" ht="18" customHeight="1" x14ac:dyDescent="0.25">
      <c r="A15" s="91">
        <f t="shared" si="7"/>
        <v>2018</v>
      </c>
      <c r="B15" s="90" t="s">
        <v>50</v>
      </c>
      <c r="C15" s="92" t="s">
        <v>146</v>
      </c>
      <c r="D15" s="93">
        <v>0.64194431766316751</v>
      </c>
      <c r="E15" s="94">
        <v>0.81732028181308058</v>
      </c>
      <c r="F15" s="94"/>
      <c r="G15" s="94"/>
      <c r="H15" s="95"/>
      <c r="I15" s="96" t="s">
        <v>188</v>
      </c>
      <c r="J15" s="93">
        <v>0.53721337547561054</v>
      </c>
      <c r="K15" s="94">
        <v>0.72845430483527362</v>
      </c>
      <c r="L15" s="94"/>
      <c r="M15" s="94"/>
      <c r="N15" s="95"/>
      <c r="O15" s="108" t="s">
        <v>189</v>
      </c>
      <c r="P15" s="94">
        <v>0.63257617728531856</v>
      </c>
      <c r="Q15" s="94">
        <v>0.79746586392791086</v>
      </c>
      <c r="R15" s="94"/>
      <c r="S15" s="94"/>
      <c r="T15" s="95"/>
      <c r="V15" s="176">
        <v>11</v>
      </c>
      <c r="W15" s="174" t="s">
        <v>198</v>
      </c>
      <c r="X15" s="164">
        <v>0.43758329600000001</v>
      </c>
      <c r="Y15" s="164">
        <v>0.46486686399999999</v>
      </c>
      <c r="Z15" s="164">
        <v>0.50110782899999995</v>
      </c>
      <c r="AA15" s="164">
        <v>0.51169485399999992</v>
      </c>
      <c r="AB15" s="164">
        <v>0.50439098900000001</v>
      </c>
      <c r="AC15" s="164">
        <v>0.48973087800000004</v>
      </c>
      <c r="AD15" s="165">
        <v>0.50016989499999998</v>
      </c>
      <c r="AF15" s="166">
        <f t="shared" si="0"/>
        <v>1.0837985793518301</v>
      </c>
      <c r="AG15" s="166">
        <f t="shared" si="1"/>
        <v>1.1074725436164388</v>
      </c>
      <c r="AH15" s="166">
        <f t="shared" si="2"/>
        <v>1.1569372736534396</v>
      </c>
      <c r="AI15" s="166">
        <f t="shared" si="3"/>
        <v>1.130529877524072</v>
      </c>
      <c r="AJ15" s="166">
        <f t="shared" si="4"/>
        <v>1.0815973621419064</v>
      </c>
      <c r="AK15" s="166">
        <f t="shared" si="5"/>
        <v>1.0373550034575616</v>
      </c>
      <c r="AL15" s="167">
        <f t="shared" si="6"/>
        <v>1.087074248271275</v>
      </c>
    </row>
    <row r="16" spans="1:38" ht="27" customHeight="1" x14ac:dyDescent="0.25">
      <c r="A16" s="91">
        <f t="shared" si="7"/>
        <v>2019</v>
      </c>
      <c r="B16" s="90" t="s">
        <v>50</v>
      </c>
      <c r="C16" s="92" t="s">
        <v>146</v>
      </c>
      <c r="D16" s="93">
        <v>0.61722856942594795</v>
      </c>
      <c r="E16" s="94"/>
      <c r="F16" s="94"/>
      <c r="G16" s="94"/>
      <c r="H16" s="95"/>
      <c r="I16" s="96" t="s">
        <v>188</v>
      </c>
      <c r="J16" s="93">
        <v>0.53503460207612452</v>
      </c>
      <c r="K16" s="94"/>
      <c r="L16" s="94"/>
      <c r="M16" s="94"/>
      <c r="N16" s="95"/>
      <c r="O16" s="108" t="s">
        <v>189</v>
      </c>
      <c r="P16" s="94">
        <v>0.62276271815818784</v>
      </c>
      <c r="Q16" s="94"/>
      <c r="R16" s="94"/>
      <c r="S16" s="94"/>
      <c r="T16" s="95"/>
      <c r="V16" s="176">
        <v>12</v>
      </c>
      <c r="W16" s="174" t="s">
        <v>199</v>
      </c>
      <c r="X16" s="164">
        <v>0.388575016</v>
      </c>
      <c r="Y16" s="164">
        <v>0.40815246199999999</v>
      </c>
      <c r="Z16" s="164">
        <v>0.40580422999999999</v>
      </c>
      <c r="AA16" s="164">
        <v>0.40710241899999999</v>
      </c>
      <c r="AB16" s="164">
        <v>0.45403377099999997</v>
      </c>
      <c r="AC16" s="164">
        <v>0.46959609400000002</v>
      </c>
      <c r="AD16" s="165">
        <v>0.45486815400000002</v>
      </c>
      <c r="AF16" s="166">
        <f t="shared" si="0"/>
        <v>0.96241573698556948</v>
      </c>
      <c r="AG16" s="166">
        <f t="shared" si="1"/>
        <v>0.97235935765568338</v>
      </c>
      <c r="AH16" s="166">
        <f t="shared" si="2"/>
        <v>0.93690421965695014</v>
      </c>
      <c r="AI16" s="166">
        <f t="shared" si="3"/>
        <v>0.8994451366748033</v>
      </c>
      <c r="AJ16" s="166">
        <f t="shared" si="4"/>
        <v>0.9736132082981015</v>
      </c>
      <c r="AK16" s="166">
        <f t="shared" si="5"/>
        <v>0.9947052138195529</v>
      </c>
      <c r="AL16" s="167">
        <f t="shared" si="6"/>
        <v>0.98861499165617028</v>
      </c>
    </row>
    <row r="17" spans="1:38" ht="29.25" customHeight="1" x14ac:dyDescent="0.25">
      <c r="A17" s="90"/>
      <c r="B17" s="90"/>
      <c r="C17" s="92" t="s">
        <v>200</v>
      </c>
      <c r="D17" s="93">
        <v>0.62141194872190519</v>
      </c>
      <c r="E17" s="94">
        <v>0.79527149079567339</v>
      </c>
      <c r="F17" s="94">
        <v>0.88660152549530657</v>
      </c>
      <c r="G17" s="94">
        <v>0.93404521578606214</v>
      </c>
      <c r="H17" s="95">
        <v>0.95498980570690339</v>
      </c>
      <c r="I17" s="96" t="s">
        <v>200</v>
      </c>
      <c r="J17" s="93">
        <v>0.5350374777268061</v>
      </c>
      <c r="K17" s="94">
        <v>0.72704864896646171</v>
      </c>
      <c r="L17" s="94">
        <v>0.84401836612795245</v>
      </c>
      <c r="M17" s="94">
        <v>0.90083292975143692</v>
      </c>
      <c r="N17" s="95">
        <v>0.92945918542368677</v>
      </c>
      <c r="O17" s="108" t="s">
        <v>200</v>
      </c>
      <c r="P17" s="94">
        <v>0.63080876687452625</v>
      </c>
      <c r="Q17" s="94">
        <v>0.80457092601220603</v>
      </c>
      <c r="R17" s="94">
        <v>0.89782195042192703</v>
      </c>
      <c r="S17" s="94">
        <v>0.93585191642828303</v>
      </c>
      <c r="T17" s="95">
        <v>0.95369599056534382</v>
      </c>
      <c r="V17" s="176">
        <v>13</v>
      </c>
      <c r="W17" s="174" t="s">
        <v>201</v>
      </c>
      <c r="X17" s="164">
        <v>0.35695692300000004</v>
      </c>
      <c r="Y17" s="164">
        <v>0.37385204999999999</v>
      </c>
      <c r="Z17" s="164">
        <v>0.385748494</v>
      </c>
      <c r="AA17" s="164">
        <v>0.40609017199999997</v>
      </c>
      <c r="AB17" s="164">
        <v>0.45105680299999995</v>
      </c>
      <c r="AC17" s="164">
        <v>0.42697626300000002</v>
      </c>
      <c r="AD17" s="165">
        <v>0.40333884600000003</v>
      </c>
      <c r="AF17" s="166">
        <f t="shared" si="0"/>
        <v>0.88410460265192714</v>
      </c>
      <c r="AG17" s="166">
        <f t="shared" si="1"/>
        <v>0.89064399468515376</v>
      </c>
      <c r="AH17" s="166">
        <f t="shared" si="2"/>
        <v>0.89060035612471</v>
      </c>
      <c r="AI17" s="166">
        <f t="shared" si="3"/>
        <v>0.8972086954286419</v>
      </c>
      <c r="AJ17" s="166">
        <f t="shared" si="4"/>
        <v>0.96722950833874133</v>
      </c>
      <c r="AK17" s="166">
        <f t="shared" si="5"/>
        <v>0.90442727358649755</v>
      </c>
      <c r="AL17" s="167">
        <f t="shared" si="6"/>
        <v>0.87662067868769589</v>
      </c>
    </row>
    <row r="18" spans="1:38" ht="18" customHeight="1" x14ac:dyDescent="0.25">
      <c r="A18" s="97"/>
      <c r="B18" s="97"/>
      <c r="C18" s="111" t="s">
        <v>202</v>
      </c>
      <c r="D18" s="98">
        <v>0.17158919686032659</v>
      </c>
      <c r="E18" s="99">
        <v>0.17397365591136241</v>
      </c>
      <c r="F18" s="99">
        <v>0.16923943096092747</v>
      </c>
      <c r="G18" s="99">
        <v>0.1705927817729686</v>
      </c>
      <c r="H18" s="100">
        <v>0.16971412564318045</v>
      </c>
      <c r="I18" s="218" t="s">
        <v>202</v>
      </c>
      <c r="J18" s="98">
        <v>0.52685892494218234</v>
      </c>
      <c r="K18" s="99">
        <v>0.51293361425909079</v>
      </c>
      <c r="L18" s="99">
        <v>0.49953478782624328</v>
      </c>
      <c r="M18" s="99">
        <v>0.48951822479109258</v>
      </c>
      <c r="N18" s="100">
        <v>0.47888304067701654</v>
      </c>
      <c r="O18" s="109" t="s">
        <v>202</v>
      </c>
      <c r="P18" s="99">
        <v>0.30155187819749107</v>
      </c>
      <c r="Q18" s="99">
        <v>0.31309272982954683</v>
      </c>
      <c r="R18" s="99">
        <v>0.33122578121282931</v>
      </c>
      <c r="S18" s="99">
        <v>0.33988899343593881</v>
      </c>
      <c r="T18" s="100">
        <v>0.35140283367980302</v>
      </c>
      <c r="V18" s="176">
        <v>14</v>
      </c>
      <c r="W18" s="174" t="s">
        <v>203</v>
      </c>
      <c r="X18" s="164">
        <v>0.40311297700000004</v>
      </c>
      <c r="Y18" s="164">
        <v>0.41815519800000001</v>
      </c>
      <c r="Z18" s="164">
        <v>0.44864789100000002</v>
      </c>
      <c r="AA18" s="164">
        <v>0.45867822899999999</v>
      </c>
      <c r="AB18" s="164">
        <v>0.46774608100000004</v>
      </c>
      <c r="AC18" s="164">
        <v>0.47503031600000001</v>
      </c>
      <c r="AD18" s="165">
        <v>0.48611817300000004</v>
      </c>
      <c r="AF18" s="166">
        <f t="shared" si="0"/>
        <v>0.99842310203469686</v>
      </c>
      <c r="AG18" s="166">
        <f t="shared" si="1"/>
        <v>0.99618931057107063</v>
      </c>
      <c r="AH18" s="166">
        <f t="shared" si="2"/>
        <v>1.0358199130109893</v>
      </c>
      <c r="AI18" s="166">
        <f t="shared" si="3"/>
        <v>1.0133958510638614</v>
      </c>
      <c r="AJ18" s="166">
        <f t="shared" si="4"/>
        <v>1.0030173781748797</v>
      </c>
      <c r="AK18" s="166">
        <f t="shared" si="5"/>
        <v>1.0062160611743711</v>
      </c>
      <c r="AL18" s="167">
        <f t="shared" si="6"/>
        <v>1.0565340952497364</v>
      </c>
    </row>
    <row r="19" spans="1:38" ht="18" customHeight="1" x14ac:dyDescent="0.25">
      <c r="C19" s="74"/>
      <c r="D19" s="94"/>
      <c r="E19" s="94"/>
      <c r="F19" s="94"/>
      <c r="G19" s="94"/>
      <c r="H19" s="94"/>
      <c r="I19" s="74"/>
      <c r="J19" s="94"/>
      <c r="K19" s="94"/>
      <c r="L19" s="94"/>
      <c r="M19" s="94"/>
      <c r="N19" s="94"/>
      <c r="O19" s="74"/>
      <c r="P19" s="94"/>
      <c r="Q19" s="94"/>
      <c r="R19" s="94"/>
      <c r="S19" s="94"/>
      <c r="T19" s="94"/>
      <c r="V19" s="176">
        <v>15</v>
      </c>
      <c r="W19" s="174" t="s">
        <v>204</v>
      </c>
      <c r="X19" s="164">
        <v>0.32990944700000002</v>
      </c>
      <c r="Y19" s="164">
        <v>0.35458429199999997</v>
      </c>
      <c r="Z19" s="164">
        <v>0.36300727200000005</v>
      </c>
      <c r="AA19" s="164">
        <v>0.40052001500000001</v>
      </c>
      <c r="AB19" s="164">
        <v>0.42325703800000003</v>
      </c>
      <c r="AC19" s="164">
        <v>0.42237822199999997</v>
      </c>
      <c r="AD19" s="165">
        <v>0.38617628400000004</v>
      </c>
      <c r="AF19" s="166">
        <f t="shared" si="0"/>
        <v>0.81711389178198401</v>
      </c>
      <c r="AG19" s="166">
        <f t="shared" si="1"/>
        <v>0.84474157699412633</v>
      </c>
      <c r="AH19" s="166">
        <f t="shared" si="2"/>
        <v>0.83809635228040447</v>
      </c>
      <c r="AI19" s="166">
        <f t="shared" si="3"/>
        <v>0.88490208561661543</v>
      </c>
      <c r="AJ19" s="166">
        <f t="shared" si="4"/>
        <v>0.90761672153662665</v>
      </c>
      <c r="AK19" s="166">
        <f t="shared" si="5"/>
        <v>0.89468763687636743</v>
      </c>
      <c r="AL19" s="167">
        <f t="shared" si="6"/>
        <v>0.83931939492178842</v>
      </c>
    </row>
    <row r="20" spans="1:38" ht="20.100000000000001" customHeight="1" x14ac:dyDescent="0.25">
      <c r="V20" s="176">
        <v>16</v>
      </c>
      <c r="W20" s="174" t="s">
        <v>205</v>
      </c>
      <c r="X20" s="164">
        <v>0.38095824599999994</v>
      </c>
      <c r="Y20" s="164">
        <v>0.39049962599999999</v>
      </c>
      <c r="Z20" s="164">
        <v>0.408779746</v>
      </c>
      <c r="AA20" s="164">
        <v>0.41233283799999998</v>
      </c>
      <c r="AB20" s="164">
        <v>0.44205097100000001</v>
      </c>
      <c r="AC20" s="164">
        <v>0.42899267600000002</v>
      </c>
      <c r="AD20" s="165">
        <v>0.44695750899999998</v>
      </c>
      <c r="AF20" s="166">
        <f t="shared" si="0"/>
        <v>0.94355065556973394</v>
      </c>
      <c r="AG20" s="166">
        <f t="shared" si="1"/>
        <v>0.93030423886587887</v>
      </c>
      <c r="AH20" s="166">
        <f t="shared" si="2"/>
        <v>0.94377396937852598</v>
      </c>
      <c r="AI20" s="166">
        <f t="shared" si="3"/>
        <v>0.91100113514781034</v>
      </c>
      <c r="AJ20" s="166">
        <f t="shared" si="4"/>
        <v>0.94791773563161019</v>
      </c>
      <c r="AK20" s="166">
        <f t="shared" si="5"/>
        <v>0.90869846866230997</v>
      </c>
      <c r="AL20" s="167">
        <f t="shared" si="6"/>
        <v>0.9714219167576581</v>
      </c>
    </row>
    <row r="21" spans="1:38" ht="18" customHeight="1" x14ac:dyDescent="0.25">
      <c r="A21" s="214"/>
      <c r="B21" s="214"/>
      <c r="C21" s="217"/>
      <c r="D21" s="259" t="s">
        <v>37</v>
      </c>
      <c r="E21" s="260"/>
      <c r="F21" s="260"/>
      <c r="G21" s="260"/>
      <c r="H21" s="261"/>
      <c r="I21" s="205"/>
      <c r="J21" s="265" t="s">
        <v>37</v>
      </c>
      <c r="K21" s="266"/>
      <c r="L21" s="266"/>
      <c r="M21" s="266"/>
      <c r="N21" s="267"/>
      <c r="O21" s="216"/>
      <c r="P21" s="262" t="s">
        <v>37</v>
      </c>
      <c r="Q21" s="263"/>
      <c r="R21" s="263"/>
      <c r="S21" s="263"/>
      <c r="T21" s="264"/>
      <c r="V21" s="176">
        <v>17</v>
      </c>
      <c r="W21" s="174" t="s">
        <v>206</v>
      </c>
      <c r="X21" s="164">
        <v>0.34973359000000004</v>
      </c>
      <c r="Y21" s="164">
        <v>0.37403740399999996</v>
      </c>
      <c r="Z21" s="164">
        <v>0.39461808499999995</v>
      </c>
      <c r="AA21" s="164">
        <v>0.43266222799999998</v>
      </c>
      <c r="AB21" s="164">
        <v>0.435751683</v>
      </c>
      <c r="AC21" s="164">
        <v>0.45330595500000004</v>
      </c>
      <c r="AD21" s="165">
        <v>0.42218937300000003</v>
      </c>
      <c r="AF21" s="166">
        <f t="shared" si="0"/>
        <v>0.86621397904918063</v>
      </c>
      <c r="AG21" s="166">
        <f t="shared" si="1"/>
        <v>0.89108557157898338</v>
      </c>
      <c r="AH21" s="166">
        <f t="shared" si="2"/>
        <v>0.91107810529585898</v>
      </c>
      <c r="AI21" s="166">
        <f t="shared" si="3"/>
        <v>0.95591654245976088</v>
      </c>
      <c r="AJ21" s="166">
        <f t="shared" si="4"/>
        <v>0.93440977567046946</v>
      </c>
      <c r="AK21" s="166">
        <f t="shared" si="5"/>
        <v>0.96019920662702873</v>
      </c>
      <c r="AL21" s="167">
        <f t="shared" si="6"/>
        <v>0.91759060245338431</v>
      </c>
    </row>
    <row r="22" spans="1:38" ht="18" customHeight="1" x14ac:dyDescent="0.25">
      <c r="A22" s="206" t="s">
        <v>40</v>
      </c>
      <c r="B22" s="206" t="s">
        <v>41</v>
      </c>
      <c r="C22" s="111" t="s">
        <v>145</v>
      </c>
      <c r="D22" s="208">
        <v>1</v>
      </c>
      <c r="E22" s="207">
        <v>2</v>
      </c>
      <c r="F22" s="207">
        <v>3</v>
      </c>
      <c r="G22" s="207">
        <v>4</v>
      </c>
      <c r="H22" s="209">
        <v>5</v>
      </c>
      <c r="I22" s="198" t="s">
        <v>145</v>
      </c>
      <c r="J22" s="210">
        <v>1</v>
      </c>
      <c r="K22" s="198">
        <v>2</v>
      </c>
      <c r="L22" s="198">
        <v>3</v>
      </c>
      <c r="M22" s="198">
        <v>4</v>
      </c>
      <c r="N22" s="211">
        <v>5</v>
      </c>
      <c r="O22" s="109" t="s">
        <v>145</v>
      </c>
      <c r="P22" s="212">
        <v>1</v>
      </c>
      <c r="Q22" s="212">
        <v>2</v>
      </c>
      <c r="R22" s="212">
        <v>3</v>
      </c>
      <c r="S22" s="212">
        <v>4</v>
      </c>
      <c r="T22" s="213">
        <v>5</v>
      </c>
      <c r="V22" s="176">
        <v>18</v>
      </c>
      <c r="W22" s="174" t="s">
        <v>207</v>
      </c>
      <c r="X22" s="164">
        <v>0.42183817800000001</v>
      </c>
      <c r="Y22" s="164">
        <v>0.44040150600000005</v>
      </c>
      <c r="Z22" s="164">
        <v>0.44184576499999995</v>
      </c>
      <c r="AA22" s="164">
        <v>0.50087463600000004</v>
      </c>
      <c r="AB22" s="164">
        <v>0.48580060400000002</v>
      </c>
      <c r="AC22" s="164">
        <v>0.49158066300000003</v>
      </c>
      <c r="AD22" s="165">
        <v>0.51456912600000004</v>
      </c>
      <c r="AF22" s="166">
        <f t="shared" si="0"/>
        <v>1.0448013491647643</v>
      </c>
      <c r="AG22" s="166">
        <f t="shared" si="1"/>
        <v>1.0491876574414871</v>
      </c>
      <c r="AH22" s="166">
        <f t="shared" si="2"/>
        <v>1.0201154425276768</v>
      </c>
      <c r="AI22" s="166">
        <f t="shared" si="3"/>
        <v>1.1066238725394613</v>
      </c>
      <c r="AJ22" s="166">
        <f t="shared" si="4"/>
        <v>1.0417328288419223</v>
      </c>
      <c r="AK22" s="166">
        <f t="shared" si="5"/>
        <v>1.0412732447024411</v>
      </c>
      <c r="AL22" s="167">
        <f t="shared" si="6"/>
        <v>1.1183696808262662</v>
      </c>
    </row>
    <row r="23" spans="1:38" ht="18" customHeight="1" x14ac:dyDescent="0.25">
      <c r="A23" s="91">
        <v>2009</v>
      </c>
      <c r="B23" s="90" t="s">
        <v>51</v>
      </c>
      <c r="C23" s="110" t="s">
        <v>146</v>
      </c>
      <c r="D23" s="93">
        <v>9.2951059167275377E-2</v>
      </c>
      <c r="E23" s="94">
        <v>0.30489795918367346</v>
      </c>
      <c r="F23" s="94">
        <v>0.49417678067917126</v>
      </c>
      <c r="G23" s="94">
        <v>0.63718158448235573</v>
      </c>
      <c r="H23" s="95">
        <v>0.73198325602443715</v>
      </c>
      <c r="I23" s="96" t="s">
        <v>188</v>
      </c>
      <c r="J23" s="93">
        <v>8.8138544891640871E-2</v>
      </c>
      <c r="K23" s="94">
        <v>0.25551109768986863</v>
      </c>
      <c r="L23" s="94">
        <v>0.42188790966675849</v>
      </c>
      <c r="M23" s="94">
        <v>0.56782625915902041</v>
      </c>
      <c r="N23" s="95">
        <v>0.68216855087358685</v>
      </c>
      <c r="O23" s="108" t="s">
        <v>189</v>
      </c>
      <c r="P23" s="94">
        <v>9.9536241841291659E-2</v>
      </c>
      <c r="Q23" s="94">
        <v>0.30340434003583516</v>
      </c>
      <c r="R23" s="94">
        <v>0.49478104379124177</v>
      </c>
      <c r="S23" s="94">
        <v>0.64375941592305019</v>
      </c>
      <c r="T23" s="95">
        <v>0.73760423709713774</v>
      </c>
      <c r="V23" s="176">
        <v>19</v>
      </c>
      <c r="W23" s="174" t="s">
        <v>148</v>
      </c>
      <c r="X23" s="164">
        <v>0.42687373399999995</v>
      </c>
      <c r="Y23" s="164">
        <v>0.43019086200000001</v>
      </c>
      <c r="Z23" s="164">
        <v>0.43777644900000001</v>
      </c>
      <c r="AA23" s="164">
        <v>0.45904225399999998</v>
      </c>
      <c r="AB23" s="164">
        <v>0.48199349400000002</v>
      </c>
      <c r="AC23" s="164">
        <v>0.48679678500000001</v>
      </c>
      <c r="AD23" s="165">
        <v>0.48091338900000002</v>
      </c>
      <c r="AF23" s="166">
        <f t="shared" si="0"/>
        <v>1.0572733253323521</v>
      </c>
      <c r="AG23" s="166">
        <f t="shared" si="1"/>
        <v>1.0248623962573689</v>
      </c>
      <c r="AH23" s="166">
        <f t="shared" si="2"/>
        <v>1.0107203720733411</v>
      </c>
      <c r="AI23" s="166">
        <f t="shared" si="3"/>
        <v>1.0142001216861838</v>
      </c>
      <c r="AJ23" s="166">
        <f t="shared" si="4"/>
        <v>1.0335690031131004</v>
      </c>
      <c r="AK23" s="166">
        <f t="shared" si="5"/>
        <v>1.0311399653807509</v>
      </c>
      <c r="AL23" s="167">
        <f t="shared" si="6"/>
        <v>1.0452219656898107</v>
      </c>
    </row>
    <row r="24" spans="1:38" ht="18" customHeight="1" x14ac:dyDescent="0.25">
      <c r="A24" s="91">
        <f>A23+1</f>
        <v>2010</v>
      </c>
      <c r="B24" s="90" t="s">
        <v>51</v>
      </c>
      <c r="C24" s="110" t="s">
        <v>146</v>
      </c>
      <c r="D24" s="93">
        <v>0.10092529129540781</v>
      </c>
      <c r="E24" s="94">
        <v>0.30197459439064267</v>
      </c>
      <c r="F24" s="94">
        <v>0.51288718064661998</v>
      </c>
      <c r="G24" s="94">
        <v>0.66147648083623689</v>
      </c>
      <c r="H24" s="95">
        <v>0.75608194622279135</v>
      </c>
      <c r="I24" s="96" t="s">
        <v>188</v>
      </c>
      <c r="J24" s="93">
        <v>0.10304971452443949</v>
      </c>
      <c r="K24" s="94">
        <v>0.27183559084539932</v>
      </c>
      <c r="L24" s="94">
        <v>0.45447063471161442</v>
      </c>
      <c r="M24" s="94">
        <v>0.60925902629261541</v>
      </c>
      <c r="N24" s="95">
        <v>0.71528928155101545</v>
      </c>
      <c r="O24" s="108" t="s">
        <v>189</v>
      </c>
      <c r="P24" s="94">
        <v>0.12458937585129397</v>
      </c>
      <c r="Q24" s="94">
        <v>0.32598191054392267</v>
      </c>
      <c r="R24" s="94">
        <v>0.52503974562798095</v>
      </c>
      <c r="S24" s="94">
        <v>0.67260678287018993</v>
      </c>
      <c r="T24" s="95">
        <v>0.76333624836029734</v>
      </c>
      <c r="V24" s="175" t="s">
        <v>208</v>
      </c>
      <c r="W24" s="174" t="s">
        <v>209</v>
      </c>
      <c r="X24" s="168">
        <v>0.40374964899999999</v>
      </c>
      <c r="Y24" s="168">
        <v>0.41975475299999998</v>
      </c>
      <c r="Z24" s="168">
        <v>0.43313310100000002</v>
      </c>
      <c r="AA24" s="168">
        <v>0.45261506500000004</v>
      </c>
      <c r="AB24" s="168">
        <v>0.46633895999999997</v>
      </c>
      <c r="AC24" s="168">
        <v>0.47209573999999999</v>
      </c>
      <c r="AD24" s="169">
        <v>0.46010647000000005</v>
      </c>
      <c r="AE24" s="72"/>
      <c r="AF24" s="170">
        <f t="shared" si="0"/>
        <v>1</v>
      </c>
      <c r="AG24" s="170">
        <f t="shared" si="1"/>
        <v>1</v>
      </c>
      <c r="AH24" s="170">
        <f t="shared" si="2"/>
        <v>1</v>
      </c>
      <c r="AI24" s="170">
        <f t="shared" si="3"/>
        <v>1</v>
      </c>
      <c r="AJ24" s="170">
        <f t="shared" si="4"/>
        <v>1</v>
      </c>
      <c r="AK24" s="170">
        <f t="shared" si="5"/>
        <v>1</v>
      </c>
      <c r="AL24" s="171">
        <f t="shared" si="6"/>
        <v>1</v>
      </c>
    </row>
    <row r="25" spans="1:38" ht="18" customHeight="1" x14ac:dyDescent="0.25">
      <c r="A25" s="91">
        <f t="shared" ref="A25:A33" si="8">A24+1</f>
        <v>2011</v>
      </c>
      <c r="B25" s="90" t="s">
        <v>51</v>
      </c>
      <c r="C25" s="110" t="s">
        <v>146</v>
      </c>
      <c r="D25" s="93">
        <v>0.11263828360710694</v>
      </c>
      <c r="E25" s="94">
        <v>0.3403371917463513</v>
      </c>
      <c r="F25" s="94">
        <v>0.55095324557421699</v>
      </c>
      <c r="G25" s="94">
        <v>0.68797317759030929</v>
      </c>
      <c r="H25" s="95">
        <v>0.77503949447077414</v>
      </c>
      <c r="I25" s="96" t="s">
        <v>188</v>
      </c>
      <c r="J25" s="93">
        <v>0.11465026201868307</v>
      </c>
      <c r="K25" s="94">
        <v>0.29749626573725019</v>
      </c>
      <c r="L25" s="94">
        <v>0.49161866545854638</v>
      </c>
      <c r="M25" s="94">
        <v>0.63638899219040534</v>
      </c>
      <c r="N25" s="95">
        <v>0.73890111214925103</v>
      </c>
      <c r="O25" s="108" t="s">
        <v>189</v>
      </c>
      <c r="P25" s="94">
        <v>0.13107487731518125</v>
      </c>
      <c r="Q25" s="94">
        <v>0.35063480209111275</v>
      </c>
      <c r="R25" s="94">
        <v>0.55367199172508907</v>
      </c>
      <c r="S25" s="94">
        <v>0.69223922114047287</v>
      </c>
      <c r="T25" s="95">
        <v>0.77961748633879779</v>
      </c>
    </row>
    <row r="26" spans="1:38" ht="18" customHeight="1" x14ac:dyDescent="0.25">
      <c r="A26" s="91">
        <f t="shared" si="8"/>
        <v>2012</v>
      </c>
      <c r="B26" s="90" t="s">
        <v>51</v>
      </c>
      <c r="C26" s="110" t="s">
        <v>146</v>
      </c>
      <c r="D26" s="93">
        <v>0.13352272727272727</v>
      </c>
      <c r="E26" s="94">
        <v>0.37075000000000002</v>
      </c>
      <c r="F26" s="94">
        <v>0.57385736365643625</v>
      </c>
      <c r="G26" s="94">
        <v>0.70856600990411966</v>
      </c>
      <c r="H26" s="95">
        <v>0.79948770491803278</v>
      </c>
      <c r="I26" s="96" t="s">
        <v>188</v>
      </c>
      <c r="J26" s="93">
        <v>0.13591141102171467</v>
      </c>
      <c r="K26" s="94">
        <v>0.34866342855201932</v>
      </c>
      <c r="L26" s="94">
        <v>0.53130579326479099</v>
      </c>
      <c r="M26" s="94">
        <v>0.66260138709298222</v>
      </c>
      <c r="N26" s="95">
        <v>0.76180838630597758</v>
      </c>
      <c r="O26" s="108" t="s">
        <v>189</v>
      </c>
      <c r="P26" s="94">
        <v>0.14635832821143208</v>
      </c>
      <c r="Q26" s="94">
        <v>0.38485823944533859</v>
      </c>
      <c r="R26" s="94">
        <v>0.58518350702310828</v>
      </c>
      <c r="S26" s="94">
        <v>0.70936309199782255</v>
      </c>
      <c r="T26" s="95">
        <v>0.79439944947329411</v>
      </c>
      <c r="AF26" s="163"/>
    </row>
    <row r="27" spans="1:38" ht="18" customHeight="1" x14ac:dyDescent="0.25">
      <c r="A27" s="91">
        <f t="shared" si="8"/>
        <v>2013</v>
      </c>
      <c r="B27" s="90" t="s">
        <v>51</v>
      </c>
      <c r="C27" s="110" t="s">
        <v>146</v>
      </c>
      <c r="D27" s="93">
        <v>0.15166908563134979</v>
      </c>
      <c r="E27" s="94">
        <v>0.38325820991629106</v>
      </c>
      <c r="F27" s="94">
        <v>0.57845486705466165</v>
      </c>
      <c r="G27" s="94">
        <v>0.72452298352124889</v>
      </c>
      <c r="H27" s="95">
        <v>0.8106991525423729</v>
      </c>
      <c r="I27" s="96" t="s">
        <v>188</v>
      </c>
      <c r="J27" s="93">
        <v>0.16419047619047619</v>
      </c>
      <c r="K27" s="94">
        <v>0.37858392999204454</v>
      </c>
      <c r="L27" s="94">
        <v>0.55656159809857964</v>
      </c>
      <c r="M27" s="94">
        <v>0.69454672507861426</v>
      </c>
      <c r="N27" s="95">
        <v>0.79285431773236648</v>
      </c>
      <c r="O27" s="108" t="s">
        <v>189</v>
      </c>
      <c r="P27" s="94">
        <v>0.16962065923490255</v>
      </c>
      <c r="Q27" s="94">
        <v>0.39672249234647938</v>
      </c>
      <c r="R27" s="94">
        <v>0.5990604244289649</v>
      </c>
      <c r="S27" s="94">
        <v>0.73044814340588993</v>
      </c>
      <c r="T27" s="95">
        <v>0.81308692813739769</v>
      </c>
      <c r="V27" s="59" t="s">
        <v>210</v>
      </c>
      <c r="W27" s="13" t="s">
        <v>211</v>
      </c>
      <c r="X27" s="13"/>
      <c r="AF27" s="163"/>
    </row>
    <row r="28" spans="1:38" ht="18" customHeight="1" x14ac:dyDescent="0.25">
      <c r="A28" s="91">
        <f t="shared" si="8"/>
        <v>2014</v>
      </c>
      <c r="B28" s="90" t="s">
        <v>51</v>
      </c>
      <c r="C28" s="110" t="s">
        <v>146</v>
      </c>
      <c r="D28" s="93">
        <v>0.16741182314952807</v>
      </c>
      <c r="E28" s="94">
        <v>0.39172397152853178</v>
      </c>
      <c r="F28" s="94">
        <v>0.6063852581958431</v>
      </c>
      <c r="G28" s="94">
        <v>0.74595701125895597</v>
      </c>
      <c r="H28" s="95">
        <v>0.82946284329563813</v>
      </c>
      <c r="I28" s="96" t="s">
        <v>188</v>
      </c>
      <c r="J28" s="93">
        <v>0.16764775135389687</v>
      </c>
      <c r="K28" s="94">
        <v>0.39283510153701473</v>
      </c>
      <c r="L28" s="94">
        <v>0.57441225860621326</v>
      </c>
      <c r="M28" s="94">
        <v>0.72415537123204532</v>
      </c>
      <c r="N28" s="95">
        <v>0.82090594071747314</v>
      </c>
      <c r="O28" s="108" t="s">
        <v>189</v>
      </c>
      <c r="P28" s="94">
        <v>0.17424953095684803</v>
      </c>
      <c r="Q28" s="94">
        <v>0.40765020749383535</v>
      </c>
      <c r="R28" s="94">
        <v>0.61238669054985617</v>
      </c>
      <c r="S28" s="94">
        <v>0.7499476549413735</v>
      </c>
      <c r="T28" s="95">
        <v>0.83010785983382362</v>
      </c>
      <c r="AF28" s="163"/>
    </row>
    <row r="29" spans="1:38" ht="18" customHeight="1" x14ac:dyDescent="0.25">
      <c r="A29" s="91">
        <f t="shared" si="8"/>
        <v>2015</v>
      </c>
      <c r="B29" s="90" t="s">
        <v>51</v>
      </c>
      <c r="C29" s="110" t="s">
        <v>146</v>
      </c>
      <c r="D29" s="93">
        <v>0.16501365531119735</v>
      </c>
      <c r="E29" s="94">
        <v>0.43305084745762712</v>
      </c>
      <c r="F29" s="94">
        <v>0.63730916030534346</v>
      </c>
      <c r="G29" s="94">
        <v>0.76781587947130048</v>
      </c>
      <c r="H29" s="95">
        <v>0.83580738595220849</v>
      </c>
      <c r="I29" s="96" t="s">
        <v>188</v>
      </c>
      <c r="J29" s="93">
        <v>0.20216715920284914</v>
      </c>
      <c r="K29" s="94">
        <v>0.43692526690391459</v>
      </c>
      <c r="L29" s="94">
        <v>0.62763575779663661</v>
      </c>
      <c r="M29" s="94">
        <v>0.76496005627292363</v>
      </c>
      <c r="N29" s="95">
        <v>0.84474140064340508</v>
      </c>
      <c r="O29" s="108" t="s">
        <v>189</v>
      </c>
      <c r="P29" s="94">
        <v>0.18893497259665235</v>
      </c>
      <c r="Q29" s="94">
        <v>0.45761915942709558</v>
      </c>
      <c r="R29" s="94">
        <v>0.66375806189366426</v>
      </c>
      <c r="S29" s="94">
        <v>0.78427855447111583</v>
      </c>
      <c r="T29" s="95">
        <v>0.85175735485550641</v>
      </c>
      <c r="AF29" s="163"/>
    </row>
    <row r="30" spans="1:38" ht="18" customHeight="1" x14ac:dyDescent="0.25">
      <c r="A30" s="91">
        <f t="shared" si="8"/>
        <v>2016</v>
      </c>
      <c r="B30" s="90" t="s">
        <v>51</v>
      </c>
      <c r="C30" s="110" t="s">
        <v>146</v>
      </c>
      <c r="D30" s="93">
        <v>0.19733502538071065</v>
      </c>
      <c r="E30" s="94">
        <v>0.45789599236641221</v>
      </c>
      <c r="F30" s="94">
        <v>0.65183384420251556</v>
      </c>
      <c r="G30" s="94">
        <v>0.7589625475665932</v>
      </c>
      <c r="H30" s="95"/>
      <c r="I30" s="96" t="s">
        <v>188</v>
      </c>
      <c r="J30" s="93">
        <v>0.22168555564006998</v>
      </c>
      <c r="K30" s="94">
        <v>0.48270111368647184</v>
      </c>
      <c r="L30" s="94">
        <v>0.67708817004591648</v>
      </c>
      <c r="M30" s="94">
        <v>0.79004366812227078</v>
      </c>
      <c r="N30" s="95"/>
      <c r="O30" s="108" t="s">
        <v>189</v>
      </c>
      <c r="P30" s="94">
        <v>0.21873615827550569</v>
      </c>
      <c r="Q30" s="94">
        <v>0.47808305973158227</v>
      </c>
      <c r="R30" s="94">
        <v>0.68021248339973439</v>
      </c>
      <c r="S30" s="94">
        <v>0.79365406407746986</v>
      </c>
      <c r="T30" s="95"/>
      <c r="AF30" s="163"/>
    </row>
    <row r="31" spans="1:38" ht="18" customHeight="1" x14ac:dyDescent="0.25">
      <c r="A31" s="91">
        <f t="shared" si="8"/>
        <v>2017</v>
      </c>
      <c r="B31" s="90" t="s">
        <v>51</v>
      </c>
      <c r="C31" s="110" t="s">
        <v>146</v>
      </c>
      <c r="D31" s="93">
        <v>0.20681629260182877</v>
      </c>
      <c r="E31" s="94">
        <v>0.47152171238774759</v>
      </c>
      <c r="F31" s="94">
        <v>0.66090642321486792</v>
      </c>
      <c r="G31" s="94"/>
      <c r="H31" s="95"/>
      <c r="I31" s="96" t="s">
        <v>188</v>
      </c>
      <c r="J31" s="93">
        <v>0.25463105896881755</v>
      </c>
      <c r="K31" s="94">
        <v>0.51631410162111269</v>
      </c>
      <c r="L31" s="94">
        <v>0.68650217706821481</v>
      </c>
      <c r="M31" s="94"/>
      <c r="N31" s="95"/>
      <c r="O31" s="108" t="s">
        <v>189</v>
      </c>
      <c r="P31" s="94">
        <v>0.2334370831480658</v>
      </c>
      <c r="Q31" s="94">
        <v>0.49710741337150355</v>
      </c>
      <c r="R31" s="94">
        <v>0.68506100912388701</v>
      </c>
      <c r="S31" s="94"/>
      <c r="T31" s="95"/>
      <c r="AF31" s="163"/>
    </row>
    <row r="32" spans="1:38" ht="27" customHeight="1" x14ac:dyDescent="0.25">
      <c r="A32" s="91">
        <f t="shared" si="8"/>
        <v>2018</v>
      </c>
      <c r="B32" s="90" t="s">
        <v>51</v>
      </c>
      <c r="C32" s="110" t="s">
        <v>146</v>
      </c>
      <c r="D32" s="93">
        <v>0.18755595344673232</v>
      </c>
      <c r="E32" s="94">
        <v>0.45525119219252524</v>
      </c>
      <c r="F32" s="94"/>
      <c r="G32" s="94"/>
      <c r="H32" s="95"/>
      <c r="I32" s="96" t="s">
        <v>188</v>
      </c>
      <c r="J32" s="93">
        <v>0.25719339622641507</v>
      </c>
      <c r="K32" s="94">
        <v>0.49509512485136742</v>
      </c>
      <c r="L32" s="94"/>
      <c r="M32" s="94"/>
      <c r="N32" s="95"/>
      <c r="O32" s="108" t="s">
        <v>189</v>
      </c>
      <c r="P32" s="94">
        <v>0.23829888334521265</v>
      </c>
      <c r="Q32" s="94">
        <v>0.48602650254349056</v>
      </c>
      <c r="R32" s="94"/>
      <c r="S32" s="94"/>
      <c r="T32" s="95"/>
      <c r="AF32" s="163"/>
    </row>
    <row r="33" spans="1:32" ht="29.25" customHeight="1" x14ac:dyDescent="0.25">
      <c r="A33" s="91">
        <f t="shared" si="8"/>
        <v>2019</v>
      </c>
      <c r="B33" s="90" t="s">
        <v>51</v>
      </c>
      <c r="C33" s="110" t="s">
        <v>146</v>
      </c>
      <c r="D33" s="93">
        <v>0.1850072080730418</v>
      </c>
      <c r="E33" s="94"/>
      <c r="F33" s="94"/>
      <c r="G33" s="94"/>
      <c r="H33" s="95"/>
      <c r="I33" s="96" t="s">
        <v>188</v>
      </c>
      <c r="J33" s="93">
        <v>0.24494230481043008</v>
      </c>
      <c r="K33" s="94"/>
      <c r="L33" s="94"/>
      <c r="M33" s="94"/>
      <c r="N33" s="95"/>
      <c r="O33" s="108" t="s">
        <v>189</v>
      </c>
      <c r="P33" s="94">
        <v>0.22663241630759032</v>
      </c>
      <c r="Q33" s="94"/>
      <c r="R33" s="94"/>
      <c r="S33" s="94"/>
      <c r="T33" s="95"/>
      <c r="AF33" s="163"/>
    </row>
    <row r="34" spans="1:32" x14ac:dyDescent="0.25">
      <c r="A34" s="90"/>
      <c r="B34" s="90"/>
      <c r="C34" s="110" t="s">
        <v>200</v>
      </c>
      <c r="D34" s="93">
        <v>0.19312648470720095</v>
      </c>
      <c r="E34" s="94">
        <v>0.46155629898222839</v>
      </c>
      <c r="F34" s="94">
        <v>0.65001647590757561</v>
      </c>
      <c r="G34" s="94">
        <v>0.75757847943228329</v>
      </c>
      <c r="H34" s="95">
        <v>0.82532312726340651</v>
      </c>
      <c r="I34" s="96" t="s">
        <v>200</v>
      </c>
      <c r="J34" s="93">
        <v>0.25225558666855424</v>
      </c>
      <c r="K34" s="94">
        <v>0.49803678005298396</v>
      </c>
      <c r="L34" s="94">
        <v>0.66374203497025597</v>
      </c>
      <c r="M34" s="94">
        <v>0.75971969854241328</v>
      </c>
      <c r="N34" s="95">
        <v>0.8195005530310816</v>
      </c>
      <c r="O34" s="108" t="s">
        <v>200</v>
      </c>
      <c r="P34" s="94">
        <v>0.23278946093362293</v>
      </c>
      <c r="Q34" s="94">
        <v>0.4870723252155254</v>
      </c>
      <c r="R34" s="94">
        <v>0.67634385147242859</v>
      </c>
      <c r="S34" s="94">
        <v>0.77596009116331965</v>
      </c>
      <c r="T34" s="95">
        <v>0.83165071427557591</v>
      </c>
      <c r="AF34" s="163"/>
    </row>
    <row r="35" spans="1:32" x14ac:dyDescent="0.25">
      <c r="A35" s="97"/>
      <c r="B35" s="97"/>
      <c r="C35" s="111" t="s">
        <v>202</v>
      </c>
      <c r="D35" s="98">
        <v>0.14120250668302731</v>
      </c>
      <c r="E35" s="99">
        <v>0.14461508631640882</v>
      </c>
      <c r="F35" s="99">
        <v>0.1442451853638726</v>
      </c>
      <c r="G35" s="99">
        <v>0.14699479300246332</v>
      </c>
      <c r="H35" s="100">
        <v>0.14952069172180543</v>
      </c>
      <c r="I35" s="218" t="s">
        <v>202</v>
      </c>
      <c r="J35" s="98">
        <v>0.57290854112800738</v>
      </c>
      <c r="K35" s="99">
        <v>0.57552852921118436</v>
      </c>
      <c r="L35" s="99">
        <v>0.5735730142202381</v>
      </c>
      <c r="M35" s="99">
        <v>0.56859458782409533</v>
      </c>
      <c r="N35" s="100">
        <v>0.56230405281275508</v>
      </c>
      <c r="O35" s="109" t="s">
        <v>202</v>
      </c>
      <c r="P35" s="99">
        <v>0.28588895218896532</v>
      </c>
      <c r="Q35" s="99">
        <v>0.27985638447240685</v>
      </c>
      <c r="R35" s="99">
        <v>0.28218180041588931</v>
      </c>
      <c r="S35" s="99">
        <v>0.28441061917344135</v>
      </c>
      <c r="T35" s="100">
        <v>0.28817525546543948</v>
      </c>
      <c r="AF35" s="163"/>
    </row>
    <row r="36" spans="1:32" x14ac:dyDescent="0.25">
      <c r="X36" s="94"/>
      <c r="Y36" s="94"/>
      <c r="Z36" s="94"/>
      <c r="AA36" s="94"/>
      <c r="AB36" s="94"/>
      <c r="AC36" s="94"/>
      <c r="AD36" s="94"/>
      <c r="AF36" s="163"/>
    </row>
    <row r="37" spans="1:32" x14ac:dyDescent="0.25">
      <c r="X37" s="94"/>
      <c r="Y37" s="94"/>
      <c r="Z37" s="94"/>
      <c r="AA37" s="94"/>
      <c r="AB37" s="94"/>
      <c r="AC37" s="94"/>
      <c r="AD37" s="94"/>
      <c r="AF37" s="163"/>
    </row>
    <row r="38" spans="1:32" x14ac:dyDescent="0.25">
      <c r="A38" s="39" t="s">
        <v>212</v>
      </c>
      <c r="X38" s="94"/>
      <c r="Y38" s="94"/>
      <c r="Z38" s="94"/>
      <c r="AA38" s="94"/>
      <c r="AB38" s="94"/>
      <c r="AC38" s="94"/>
      <c r="AD38" s="94"/>
      <c r="AF38" s="163"/>
    </row>
    <row r="39" spans="1:32" x14ac:dyDescent="0.25">
      <c r="X39" s="94"/>
      <c r="Y39" s="94"/>
      <c r="Z39" s="94"/>
      <c r="AA39" s="94"/>
      <c r="AB39" s="94"/>
      <c r="AC39" s="94"/>
      <c r="AD39" s="94"/>
      <c r="AF39" s="163"/>
    </row>
    <row r="40" spans="1:32" x14ac:dyDescent="0.25">
      <c r="X40" s="94"/>
      <c r="Y40" s="94"/>
      <c r="Z40" s="94"/>
      <c r="AA40" s="94"/>
      <c r="AB40" s="94"/>
      <c r="AC40" s="94"/>
      <c r="AD40" s="94"/>
      <c r="AF40" s="163"/>
    </row>
    <row r="41" spans="1:32" x14ac:dyDescent="0.25">
      <c r="X41" s="94"/>
      <c r="Y41" s="94"/>
      <c r="Z41" s="94"/>
      <c r="AA41" s="94"/>
      <c r="AB41" s="94"/>
      <c r="AC41" s="94"/>
      <c r="AD41" s="94"/>
      <c r="AF41" s="163"/>
    </row>
    <row r="42" spans="1:32" x14ac:dyDescent="0.25">
      <c r="X42" s="94"/>
      <c r="Y42" s="94"/>
      <c r="Z42" s="94"/>
      <c r="AA42" s="94"/>
      <c r="AB42" s="94"/>
      <c r="AC42" s="94"/>
      <c r="AD42" s="94"/>
      <c r="AF42" s="163"/>
    </row>
    <row r="43" spans="1:32" x14ac:dyDescent="0.25">
      <c r="X43" s="94"/>
      <c r="Y43" s="94"/>
      <c r="Z43" s="94"/>
      <c r="AA43" s="94"/>
      <c r="AB43" s="94"/>
      <c r="AC43" s="94"/>
      <c r="AD43" s="94"/>
      <c r="AF43" s="163"/>
    </row>
    <row r="44" spans="1:32" x14ac:dyDescent="0.25">
      <c r="X44" s="94"/>
      <c r="Y44" s="94"/>
      <c r="Z44" s="94"/>
      <c r="AA44" s="94"/>
      <c r="AB44" s="94"/>
      <c r="AC44" s="94"/>
      <c r="AD44" s="94"/>
    </row>
    <row r="45" spans="1:32" x14ac:dyDescent="0.25">
      <c r="X45" s="94"/>
      <c r="Y45" s="94"/>
      <c r="Z45" s="94"/>
      <c r="AA45" s="94"/>
      <c r="AB45" s="94"/>
      <c r="AC45" s="94"/>
      <c r="AD45" s="94"/>
    </row>
    <row r="46" spans="1:32" x14ac:dyDescent="0.25">
      <c r="X46" s="94"/>
      <c r="Y46" s="94"/>
      <c r="Z46" s="94"/>
      <c r="AA46" s="94"/>
      <c r="AB46" s="94"/>
      <c r="AC46" s="94"/>
      <c r="AD46" s="94"/>
    </row>
    <row r="47" spans="1:32" x14ac:dyDescent="0.25">
      <c r="X47" s="94"/>
      <c r="Y47" s="94"/>
      <c r="Z47" s="94"/>
      <c r="AA47" s="94"/>
      <c r="AB47" s="94"/>
      <c r="AC47" s="94"/>
      <c r="AD47" s="94"/>
    </row>
    <row r="48" spans="1:32" x14ac:dyDescent="0.25">
      <c r="X48" s="94"/>
      <c r="Y48" s="94"/>
      <c r="Z48" s="94"/>
      <c r="AA48" s="94"/>
      <c r="AB48" s="94"/>
      <c r="AC48" s="94"/>
      <c r="AD48" s="94"/>
    </row>
    <row r="49" spans="24:30" x14ac:dyDescent="0.25">
      <c r="X49" s="94"/>
      <c r="Y49" s="94"/>
      <c r="Z49" s="94"/>
      <c r="AA49" s="94"/>
      <c r="AB49" s="94"/>
      <c r="AC49" s="94"/>
      <c r="AD49" s="94"/>
    </row>
    <row r="50" spans="24:30" x14ac:dyDescent="0.25">
      <c r="X50" s="94"/>
      <c r="Y50" s="94"/>
      <c r="Z50" s="94"/>
      <c r="AA50" s="94"/>
      <c r="AB50" s="94"/>
      <c r="AC50" s="94"/>
      <c r="AD50" s="94"/>
    </row>
    <row r="51" spans="24:30" x14ac:dyDescent="0.25">
      <c r="X51" s="94"/>
      <c r="Y51" s="94"/>
      <c r="Z51" s="94"/>
      <c r="AA51" s="94"/>
      <c r="AB51" s="94"/>
      <c r="AC51" s="94"/>
      <c r="AD51" s="94"/>
    </row>
    <row r="52" spans="24:30" x14ac:dyDescent="0.25">
      <c r="X52" s="94"/>
      <c r="Y52" s="94"/>
      <c r="Z52" s="94"/>
      <c r="AA52" s="94"/>
      <c r="AB52" s="94"/>
      <c r="AC52" s="94"/>
      <c r="AD52" s="94"/>
    </row>
    <row r="53" spans="24:30" x14ac:dyDescent="0.25">
      <c r="X53" s="94"/>
      <c r="Y53" s="94"/>
      <c r="Z53" s="94"/>
      <c r="AA53" s="94"/>
      <c r="AB53" s="94"/>
      <c r="AC53" s="94"/>
      <c r="AD53" s="94"/>
    </row>
    <row r="54" spans="24:30" x14ac:dyDescent="0.25">
      <c r="X54" s="94"/>
      <c r="Y54" s="94"/>
      <c r="Z54" s="94"/>
      <c r="AA54" s="94"/>
      <c r="AB54" s="94"/>
      <c r="AC54" s="94"/>
      <c r="AD54" s="94"/>
    </row>
    <row r="55" spans="24:30" x14ac:dyDescent="0.25">
      <c r="X55" s="94"/>
      <c r="Y55" s="94"/>
      <c r="Z55" s="94"/>
      <c r="AA55" s="94"/>
      <c r="AB55" s="94"/>
      <c r="AC55" s="94"/>
      <c r="AD55" s="94"/>
    </row>
    <row r="56" spans="24:30" x14ac:dyDescent="0.25">
      <c r="X56" s="94"/>
      <c r="Y56" s="94"/>
      <c r="Z56" s="94"/>
      <c r="AA56" s="94"/>
      <c r="AB56" s="94"/>
      <c r="AC56" s="94"/>
      <c r="AD56" s="94"/>
    </row>
  </sheetData>
  <mergeCells count="6">
    <mergeCell ref="D4:H4"/>
    <mergeCell ref="P4:T4"/>
    <mergeCell ref="J4:N4"/>
    <mergeCell ref="D21:H21"/>
    <mergeCell ref="J21:N21"/>
    <mergeCell ref="P21:T21"/>
  </mergeCells>
  <pageMargins left="0.7" right="0.7" top="0.75" bottom="0.75" header="0.3" footer="0.3"/>
  <pageSetup scale="52" fitToWidth="2" orientation="landscape" r:id="rId1"/>
  <colBreaks count="1" manualBreakCount="1">
    <brk id="2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E1E75-51F0-4615-92EC-70523BE9402E}">
  <dimension ref="B1:BM66"/>
  <sheetViews>
    <sheetView zoomScale="90" zoomScaleNormal="90" zoomScaleSheetLayoutView="70" workbookViewId="0"/>
  </sheetViews>
  <sheetFormatPr defaultColWidth="9.109375" defaultRowHeight="15" customHeight="1" x14ac:dyDescent="0.25"/>
  <cols>
    <col min="1" max="1" width="9.109375" style="39"/>
    <col min="2" max="2" width="31" style="39" customWidth="1"/>
    <col min="3" max="11" width="9.109375" style="39"/>
    <col min="12" max="12" width="13.6640625" style="39" customWidth="1"/>
    <col min="13" max="14" width="10.6640625" style="39" customWidth="1"/>
    <col min="15" max="16384" width="9.109375" style="39"/>
  </cols>
  <sheetData>
    <row r="1" spans="2:65" ht="15" customHeight="1" x14ac:dyDescent="0.25">
      <c r="B1" s="257" t="s">
        <v>213</v>
      </c>
      <c r="C1" s="257"/>
      <c r="D1" s="257"/>
      <c r="E1" s="257"/>
      <c r="F1" s="257"/>
      <c r="G1" s="257"/>
      <c r="H1" s="257"/>
      <c r="I1" s="257"/>
      <c r="L1" s="272" t="s">
        <v>214</v>
      </c>
      <c r="M1" s="272"/>
      <c r="N1" s="272"/>
      <c r="R1" s="257" t="s">
        <v>215</v>
      </c>
      <c r="S1" s="257"/>
      <c r="T1" s="257"/>
      <c r="U1" s="257"/>
      <c r="V1" s="257"/>
      <c r="W1" s="257"/>
      <c r="X1" s="257"/>
      <c r="Y1" s="257"/>
      <c r="Z1" s="257"/>
      <c r="AA1" s="257"/>
      <c r="AB1" s="257"/>
      <c r="AC1" s="257"/>
      <c r="AD1" s="257"/>
      <c r="AE1" s="257"/>
      <c r="AF1" s="257"/>
      <c r="AG1" s="257"/>
      <c r="AH1" s="257"/>
      <c r="AI1" s="257"/>
      <c r="AJ1" s="257"/>
      <c r="AK1" s="257"/>
      <c r="AL1" s="257"/>
      <c r="AM1" s="257"/>
      <c r="AN1" s="257"/>
      <c r="AQ1" s="257" t="s">
        <v>216</v>
      </c>
      <c r="AR1" s="257"/>
      <c r="AS1" s="257"/>
      <c r="AT1" s="257"/>
      <c r="AU1" s="257"/>
      <c r="AV1" s="257"/>
      <c r="AW1" s="257"/>
      <c r="AX1" s="257"/>
      <c r="AY1" s="257"/>
      <c r="AZ1" s="257"/>
      <c r="BA1" s="257"/>
      <c r="BB1" s="257"/>
      <c r="BC1" s="257"/>
      <c r="BD1" s="257"/>
      <c r="BE1" s="257"/>
      <c r="BF1" s="257"/>
      <c r="BG1" s="257"/>
      <c r="BH1" s="257"/>
      <c r="BI1" s="257"/>
      <c r="BJ1" s="257"/>
      <c r="BK1" s="257"/>
      <c r="BL1" s="257"/>
      <c r="BM1" s="257"/>
    </row>
    <row r="2" spans="2:65" ht="15" customHeight="1" x14ac:dyDescent="0.25">
      <c r="B2" s="112"/>
      <c r="C2" s="112"/>
      <c r="D2" s="112"/>
      <c r="E2" s="112"/>
      <c r="F2" s="112"/>
      <c r="G2" s="112"/>
      <c r="H2" s="112"/>
      <c r="I2" s="112"/>
      <c r="L2" s="113"/>
      <c r="M2" s="113"/>
      <c r="N2" s="113"/>
    </row>
    <row r="3" spans="2:65" ht="15" customHeight="1" x14ac:dyDescent="0.25">
      <c r="B3" s="223"/>
      <c r="C3" s="274" t="s">
        <v>217</v>
      </c>
      <c r="D3" s="275"/>
      <c r="E3" s="275"/>
      <c r="F3" s="275"/>
      <c r="G3" s="275"/>
      <c r="H3" s="275"/>
      <c r="I3" s="276"/>
      <c r="L3" s="114" t="s">
        <v>218</v>
      </c>
      <c r="M3" s="115" t="s">
        <v>11</v>
      </c>
      <c r="N3" s="116" t="s">
        <v>219</v>
      </c>
      <c r="R3" s="269" t="s">
        <v>220</v>
      </c>
      <c r="S3" s="270"/>
      <c r="T3" s="270"/>
      <c r="U3" s="270"/>
      <c r="V3" s="270"/>
      <c r="W3" s="270"/>
      <c r="X3" s="270"/>
      <c r="Y3" s="270"/>
      <c r="Z3" s="270"/>
      <c r="AA3" s="270"/>
      <c r="AB3" s="271"/>
      <c r="AD3" s="269" t="s">
        <v>221</v>
      </c>
      <c r="AE3" s="270"/>
      <c r="AF3" s="270"/>
      <c r="AG3" s="270"/>
      <c r="AH3" s="270"/>
      <c r="AI3" s="270"/>
      <c r="AJ3" s="270"/>
      <c r="AK3" s="270"/>
      <c r="AL3" s="270"/>
      <c r="AM3" s="270"/>
      <c r="AN3" s="271"/>
      <c r="AQ3" s="269" t="s">
        <v>164</v>
      </c>
      <c r="AR3" s="270"/>
      <c r="AS3" s="270"/>
      <c r="AT3" s="270"/>
      <c r="AU3" s="270"/>
      <c r="AV3" s="270"/>
      <c r="AW3" s="270"/>
      <c r="AX3" s="270"/>
      <c r="AY3" s="270"/>
      <c r="AZ3" s="270"/>
      <c r="BA3" s="271"/>
      <c r="BC3" s="269" t="s">
        <v>221</v>
      </c>
      <c r="BD3" s="270"/>
      <c r="BE3" s="270"/>
      <c r="BF3" s="270"/>
      <c r="BG3" s="270"/>
      <c r="BH3" s="270"/>
      <c r="BI3" s="270"/>
      <c r="BJ3" s="270"/>
      <c r="BK3" s="270"/>
      <c r="BL3" s="270"/>
      <c r="BM3" s="271"/>
    </row>
    <row r="4" spans="2:65" ht="15" customHeight="1" x14ac:dyDescent="0.25">
      <c r="B4" s="219" t="s">
        <v>222</v>
      </c>
      <c r="C4" s="220">
        <v>1</v>
      </c>
      <c r="D4" s="221">
        <v>2</v>
      </c>
      <c r="E4" s="221">
        <v>3</v>
      </c>
      <c r="F4" s="221">
        <v>4</v>
      </c>
      <c r="G4" s="221">
        <v>5</v>
      </c>
      <c r="H4" s="221">
        <v>6</v>
      </c>
      <c r="I4" s="222">
        <v>7</v>
      </c>
      <c r="L4" s="121" t="s">
        <v>223</v>
      </c>
      <c r="M4" s="122">
        <v>0.375</v>
      </c>
      <c r="N4" s="123">
        <v>0.36299999999999999</v>
      </c>
      <c r="R4" s="124" t="s">
        <v>143</v>
      </c>
      <c r="S4" s="125">
        <v>1</v>
      </c>
      <c r="T4" s="125">
        <v>2</v>
      </c>
      <c r="U4" s="125">
        <v>3</v>
      </c>
      <c r="V4" s="125">
        <v>4</v>
      </c>
      <c r="W4" s="125">
        <v>5</v>
      </c>
      <c r="X4" s="125">
        <v>6</v>
      </c>
      <c r="Y4" s="125">
        <v>7</v>
      </c>
      <c r="Z4" s="125">
        <v>8</v>
      </c>
      <c r="AA4" s="125">
        <v>9</v>
      </c>
      <c r="AB4" s="126">
        <v>10</v>
      </c>
      <c r="AD4" s="124" t="s">
        <v>143</v>
      </c>
      <c r="AE4" s="125">
        <v>1</v>
      </c>
      <c r="AF4" s="125">
        <v>2</v>
      </c>
      <c r="AG4" s="125">
        <v>3</v>
      </c>
      <c r="AH4" s="125">
        <v>4</v>
      </c>
      <c r="AI4" s="125">
        <v>5</v>
      </c>
      <c r="AJ4" s="125">
        <v>6</v>
      </c>
      <c r="AK4" s="125">
        <v>7</v>
      </c>
      <c r="AL4" s="125">
        <v>8</v>
      </c>
      <c r="AM4" s="125">
        <v>9</v>
      </c>
      <c r="AN4" s="126">
        <v>10</v>
      </c>
      <c r="AQ4" s="124" t="s">
        <v>143</v>
      </c>
      <c r="AR4" s="125">
        <v>1</v>
      </c>
      <c r="AS4" s="125">
        <v>2</v>
      </c>
      <c r="AT4" s="125">
        <v>3</v>
      </c>
      <c r="AU4" s="125">
        <v>4</v>
      </c>
      <c r="AV4" s="125">
        <v>5</v>
      </c>
      <c r="AW4" s="125">
        <v>6</v>
      </c>
      <c r="AX4" s="125">
        <v>7</v>
      </c>
      <c r="AY4" s="125">
        <v>8</v>
      </c>
      <c r="AZ4" s="125">
        <v>9</v>
      </c>
      <c r="BA4" s="126">
        <v>10</v>
      </c>
      <c r="BC4" s="124" t="s">
        <v>143</v>
      </c>
      <c r="BD4" s="125">
        <v>1</v>
      </c>
      <c r="BE4" s="125">
        <v>2</v>
      </c>
      <c r="BF4" s="125">
        <v>3</v>
      </c>
      <c r="BG4" s="125">
        <v>4</v>
      </c>
      <c r="BH4" s="125">
        <v>5</v>
      </c>
      <c r="BI4" s="125">
        <v>6</v>
      </c>
      <c r="BJ4" s="125">
        <v>7</v>
      </c>
      <c r="BK4" s="125">
        <v>8</v>
      </c>
      <c r="BL4" s="125">
        <v>9</v>
      </c>
      <c r="BM4" s="126">
        <v>10</v>
      </c>
    </row>
    <row r="5" spans="2:65" ht="15" customHeight="1" x14ac:dyDescent="0.25">
      <c r="B5" s="117" t="s">
        <v>224</v>
      </c>
      <c r="C5" s="118">
        <v>0.50885930072232621</v>
      </c>
      <c r="D5" s="119">
        <v>0.66732467311937516</v>
      </c>
      <c r="E5" s="119">
        <v>0.77302257961928122</v>
      </c>
      <c r="F5" s="119">
        <v>0.83833774303954167</v>
      </c>
      <c r="G5" s="119">
        <v>0.87020830134602589</v>
      </c>
      <c r="H5" s="119">
        <v>0.89531085495235263</v>
      </c>
      <c r="I5" s="120">
        <v>0.91725593065693434</v>
      </c>
      <c r="L5" s="131" t="s">
        <v>225</v>
      </c>
      <c r="M5" s="122">
        <v>0.32800000000000001</v>
      </c>
      <c r="N5" s="123">
        <v>0.34100000000000003</v>
      </c>
      <c r="R5" s="132">
        <v>2010</v>
      </c>
      <c r="S5" s="129">
        <v>0.12660883890779318</v>
      </c>
      <c r="T5" s="129">
        <v>0.32169406003476397</v>
      </c>
      <c r="U5" s="129">
        <v>0.51918417136834272</v>
      </c>
      <c r="V5" s="129">
        <v>0.65673119770499633</v>
      </c>
      <c r="W5" s="129">
        <v>0.75320525297531793</v>
      </c>
      <c r="X5" s="129">
        <v>0.82064277456647416</v>
      </c>
      <c r="Y5" s="129">
        <v>0.86547954669973171</v>
      </c>
      <c r="Z5" s="129">
        <v>0.90267506929206598</v>
      </c>
      <c r="AA5" s="129">
        <v>0.92434263686763685</v>
      </c>
      <c r="AB5" s="130">
        <v>0.94006284636211745</v>
      </c>
      <c r="AD5" s="132">
        <v>2010</v>
      </c>
      <c r="AE5" s="129">
        <v>0.12704977790938704</v>
      </c>
      <c r="AF5" s="129">
        <v>0.31384298158287705</v>
      </c>
      <c r="AG5" s="129">
        <v>0.53315871985157692</v>
      </c>
      <c r="AH5" s="129">
        <v>0.66537708286294872</v>
      </c>
      <c r="AI5" s="129">
        <v>0.77066114106019767</v>
      </c>
      <c r="AJ5" s="129">
        <v>0.83633952861952865</v>
      </c>
      <c r="AK5" s="129">
        <v>0.88215481331533963</v>
      </c>
      <c r="AL5" s="129">
        <v>0.91777195922989796</v>
      </c>
      <c r="AM5" s="129">
        <v>0.93863592609489055</v>
      </c>
      <c r="AN5" s="130">
        <v>0.948324339708561</v>
      </c>
      <c r="AQ5" s="132">
        <v>2010</v>
      </c>
      <c r="AR5" s="129">
        <v>0.50564273506845203</v>
      </c>
      <c r="AS5" s="129">
        <v>0.69611674329630491</v>
      </c>
      <c r="AT5" s="129">
        <v>0.80961084265525829</v>
      </c>
      <c r="AU5" s="129">
        <v>0.8777259768632929</v>
      </c>
      <c r="AV5" s="129">
        <v>0.91712527942497746</v>
      </c>
      <c r="AW5" s="129">
        <v>0.94091523059129689</v>
      </c>
      <c r="AX5" s="129">
        <v>0.95570551457293695</v>
      </c>
      <c r="AY5" s="129">
        <v>0.96522810485758503</v>
      </c>
      <c r="AZ5" s="129">
        <v>0.97135770461162418</v>
      </c>
      <c r="BA5" s="130">
        <v>0.97540175419638353</v>
      </c>
      <c r="BC5" s="132">
        <v>2010</v>
      </c>
      <c r="BD5" s="129">
        <v>0.47602964441219159</v>
      </c>
      <c r="BE5" s="129">
        <v>0.64993640534610009</v>
      </c>
      <c r="BF5" s="129">
        <v>0.77892683732452517</v>
      </c>
      <c r="BG5" s="129">
        <v>0.8624982916933589</v>
      </c>
      <c r="BH5" s="129">
        <v>0.90328847807394663</v>
      </c>
      <c r="BI5" s="129">
        <v>0.93602097932535377</v>
      </c>
      <c r="BJ5" s="129">
        <v>0.95885119773519167</v>
      </c>
      <c r="BK5" s="129">
        <v>0.96757971266869836</v>
      </c>
      <c r="BL5" s="129">
        <v>0.97198772006085632</v>
      </c>
      <c r="BM5" s="130">
        <v>0.97623914559721015</v>
      </c>
    </row>
    <row r="6" spans="2:65" ht="15" customHeight="1" x14ac:dyDescent="0.25">
      <c r="B6" s="127" t="s">
        <v>226</v>
      </c>
      <c r="C6" s="128">
        <v>0.50456316781898181</v>
      </c>
      <c r="D6" s="129">
        <v>0.68554231371132779</v>
      </c>
      <c r="E6" s="129">
        <v>0.79929644874126549</v>
      </c>
      <c r="F6" s="129">
        <v>0.86206727828746177</v>
      </c>
      <c r="G6" s="129">
        <v>0.89621613401931222</v>
      </c>
      <c r="H6" s="129">
        <v>0.91855264575924134</v>
      </c>
      <c r="I6" s="130">
        <v>0.93690158990425443</v>
      </c>
      <c r="L6" s="133" t="s">
        <v>227</v>
      </c>
      <c r="M6" s="134">
        <v>0.29699999999999999</v>
      </c>
      <c r="N6" s="135">
        <v>0.29599999999999999</v>
      </c>
      <c r="R6" s="132">
        <v>2011</v>
      </c>
      <c r="S6" s="129">
        <v>0.1195485934518056</v>
      </c>
      <c r="T6" s="129">
        <v>0.31955513307984795</v>
      </c>
      <c r="U6" s="129">
        <v>0.51869737840269559</v>
      </c>
      <c r="V6" s="129">
        <v>0.66055122799905419</v>
      </c>
      <c r="W6" s="129">
        <v>0.75627323643922384</v>
      </c>
      <c r="X6" s="129">
        <v>0.82197903322771937</v>
      </c>
      <c r="Y6" s="129">
        <v>0.87183151486733401</v>
      </c>
      <c r="Z6" s="129">
        <v>0.90617257131780427</v>
      </c>
      <c r="AA6" s="129">
        <v>0.92684102175664829</v>
      </c>
      <c r="AB6" s="130">
        <v>0.93673770692145331</v>
      </c>
      <c r="AD6" s="132">
        <v>2011</v>
      </c>
      <c r="AE6" s="129">
        <v>0.11894620050547597</v>
      </c>
      <c r="AF6" s="129">
        <v>0.31173088755785461</v>
      </c>
      <c r="AG6" s="129">
        <v>0.52194332686084144</v>
      </c>
      <c r="AH6" s="129">
        <v>0.6705686379482072</v>
      </c>
      <c r="AI6" s="129">
        <v>0.76923651380670632</v>
      </c>
      <c r="AJ6" s="129">
        <v>0.83460987881013593</v>
      </c>
      <c r="AK6" s="129">
        <v>0.88701636923076921</v>
      </c>
      <c r="AL6" s="129">
        <v>0.92030697789918026</v>
      </c>
      <c r="AM6" s="129">
        <v>0.93693579940417093</v>
      </c>
      <c r="AN6" s="130">
        <v>0.94593792409430721</v>
      </c>
      <c r="AQ6" s="132">
        <v>2011</v>
      </c>
      <c r="AR6" s="129">
        <v>0.46542771242281028</v>
      </c>
      <c r="AS6" s="129">
        <v>0.66244448335592698</v>
      </c>
      <c r="AT6" s="129">
        <v>0.78263497458641584</v>
      </c>
      <c r="AU6" s="129">
        <v>0.85657379446168525</v>
      </c>
      <c r="AV6" s="129">
        <v>0.90098170141549383</v>
      </c>
      <c r="AW6" s="129">
        <v>0.93116763841854022</v>
      </c>
      <c r="AX6" s="129">
        <v>0.94792505514255376</v>
      </c>
      <c r="AY6" s="129">
        <v>0.96002104661371657</v>
      </c>
      <c r="AZ6" s="129">
        <v>0.96768431336480876</v>
      </c>
      <c r="BA6" s="130">
        <v>0.96774367319508459</v>
      </c>
      <c r="BC6" s="132">
        <v>2011</v>
      </c>
      <c r="BD6" s="129">
        <v>0.42396495998358297</v>
      </c>
      <c r="BE6" s="129">
        <v>0.62284235450320868</v>
      </c>
      <c r="BF6" s="129">
        <v>0.76496561915887851</v>
      </c>
      <c r="BG6" s="129">
        <v>0.84441009896268049</v>
      </c>
      <c r="BH6" s="129">
        <v>0.89828338801798524</v>
      </c>
      <c r="BI6" s="129">
        <v>0.93610675941886246</v>
      </c>
      <c r="BJ6" s="129">
        <v>0.95254096905437058</v>
      </c>
      <c r="BK6" s="129">
        <v>0.96481226380140794</v>
      </c>
      <c r="BL6" s="129">
        <v>0.97134920968140281</v>
      </c>
      <c r="BM6" s="130">
        <v>0.97119307737056426</v>
      </c>
    </row>
    <row r="7" spans="2:65" ht="15" customHeight="1" x14ac:dyDescent="0.25">
      <c r="B7" s="127" t="s">
        <v>228</v>
      </c>
      <c r="C7" s="128">
        <v>0.49638778839431369</v>
      </c>
      <c r="D7" s="129">
        <v>0.66920180166875876</v>
      </c>
      <c r="E7" s="129">
        <v>0.77881574108127993</v>
      </c>
      <c r="F7" s="129">
        <v>0.85549530283357522</v>
      </c>
      <c r="G7" s="129">
        <v>0.88566840012236159</v>
      </c>
      <c r="H7" s="129">
        <v>0.91742451800654778</v>
      </c>
      <c r="I7" s="130">
        <v>0.93032908390157132</v>
      </c>
      <c r="R7" s="132">
        <v>2012</v>
      </c>
      <c r="S7" s="129">
        <v>0.13857562091346734</v>
      </c>
      <c r="T7" s="129">
        <v>0.36237309828134695</v>
      </c>
      <c r="U7" s="129">
        <v>0.55340381238643499</v>
      </c>
      <c r="V7" s="129">
        <v>0.68310613821138255</v>
      </c>
      <c r="W7" s="129">
        <v>0.77652600350694245</v>
      </c>
      <c r="X7" s="129">
        <v>0.84305072987561624</v>
      </c>
      <c r="Y7" s="129">
        <v>0.88897958973398283</v>
      </c>
      <c r="Z7" s="129">
        <v>0.91504007783312624</v>
      </c>
      <c r="AA7" s="129">
        <v>0.92814939484301007</v>
      </c>
      <c r="AB7" s="130"/>
      <c r="AD7" s="132">
        <v>2012</v>
      </c>
      <c r="AE7" s="129">
        <v>0.14023834904127394</v>
      </c>
      <c r="AF7" s="129">
        <v>0.36865048543689316</v>
      </c>
      <c r="AG7" s="129">
        <v>0.56671914600550977</v>
      </c>
      <c r="AH7" s="129">
        <v>0.70045870020964351</v>
      </c>
      <c r="AI7" s="129">
        <v>0.78748289060613375</v>
      </c>
      <c r="AJ7" s="129">
        <v>0.85553858551840267</v>
      </c>
      <c r="AK7" s="129">
        <v>0.89791812469792154</v>
      </c>
      <c r="AL7" s="129">
        <v>0.9252080004841442</v>
      </c>
      <c r="AM7" s="129">
        <v>0.9419963889678703</v>
      </c>
      <c r="AN7" s="130"/>
      <c r="AQ7" s="132">
        <v>2012</v>
      </c>
      <c r="AR7" s="129">
        <v>0.48128620412751938</v>
      </c>
      <c r="AS7" s="129">
        <v>0.67101575306730399</v>
      </c>
      <c r="AT7" s="129">
        <v>0.79394439379175952</v>
      </c>
      <c r="AU7" s="129">
        <v>0.87037007134342692</v>
      </c>
      <c r="AV7" s="129">
        <v>0.91858249282418347</v>
      </c>
      <c r="AW7" s="129">
        <v>0.94496774787923021</v>
      </c>
      <c r="AX7" s="129">
        <v>0.96028900962660468</v>
      </c>
      <c r="AY7" s="129">
        <v>0.97226620096427785</v>
      </c>
      <c r="AZ7" s="129">
        <v>0.97467611712285163</v>
      </c>
      <c r="BA7" s="130"/>
      <c r="BC7" s="132">
        <v>2012</v>
      </c>
      <c r="BD7" s="129">
        <v>0.45645802721088441</v>
      </c>
      <c r="BE7" s="129">
        <v>0.64384698301698307</v>
      </c>
      <c r="BF7" s="129">
        <v>0.77304554058224451</v>
      </c>
      <c r="BG7" s="129">
        <v>0.86396014253802789</v>
      </c>
      <c r="BH7" s="129">
        <v>0.92303397358943573</v>
      </c>
      <c r="BI7" s="129">
        <v>0.95046611506849321</v>
      </c>
      <c r="BJ7" s="129">
        <v>0.96477873670358583</v>
      </c>
      <c r="BK7" s="129">
        <v>0.97890186833717985</v>
      </c>
      <c r="BL7" s="129">
        <v>0.98118401002506261</v>
      </c>
      <c r="BM7" s="130"/>
    </row>
    <row r="8" spans="2:65" ht="15" customHeight="1" x14ac:dyDescent="0.25">
      <c r="B8" s="136" t="s">
        <v>229</v>
      </c>
      <c r="C8" s="137">
        <v>0.48755127458037684</v>
      </c>
      <c r="D8" s="138">
        <v>0.65834105601643533</v>
      </c>
      <c r="E8" s="138">
        <v>0.77672664952870607</v>
      </c>
      <c r="F8" s="138">
        <v>0.84923044086608013</v>
      </c>
      <c r="G8" s="138">
        <v>0.89400851581508511</v>
      </c>
      <c r="H8" s="138">
        <v>0.92161549388111885</v>
      </c>
      <c r="I8" s="139">
        <v>0.93843654089185768</v>
      </c>
      <c r="K8" s="273" t="s">
        <v>230</v>
      </c>
      <c r="L8" s="273"/>
      <c r="M8" s="273"/>
      <c r="N8" s="273"/>
      <c r="O8" s="273"/>
      <c r="P8" s="273"/>
      <c r="R8" s="132">
        <v>2013</v>
      </c>
      <c r="S8" s="129">
        <v>0.16385651522836511</v>
      </c>
      <c r="T8" s="129">
        <v>0.38442349886400512</v>
      </c>
      <c r="U8" s="129">
        <v>0.57196116368678163</v>
      </c>
      <c r="V8" s="129">
        <v>0.70852410301899504</v>
      </c>
      <c r="W8" s="129">
        <v>0.80032277995747092</v>
      </c>
      <c r="X8" s="129">
        <v>0.8643751485385005</v>
      </c>
      <c r="Y8" s="129">
        <v>0.90127554046624969</v>
      </c>
      <c r="Z8" s="129">
        <v>0.92115082512733459</v>
      </c>
      <c r="AA8" s="129"/>
      <c r="AB8" s="130"/>
      <c r="AD8" s="132">
        <v>2013</v>
      </c>
      <c r="AE8" s="129">
        <v>0.17238016085790883</v>
      </c>
      <c r="AF8" s="129">
        <v>0.40268889743589742</v>
      </c>
      <c r="AG8" s="129">
        <v>0.58010826317055575</v>
      </c>
      <c r="AH8" s="129">
        <v>0.7226589734636869</v>
      </c>
      <c r="AI8" s="129">
        <v>0.82171739786443809</v>
      </c>
      <c r="AJ8" s="129">
        <v>0.88052055781522376</v>
      </c>
      <c r="AK8" s="129">
        <v>0.90901061854473708</v>
      </c>
      <c r="AL8" s="129">
        <v>0.93941236514522819</v>
      </c>
      <c r="AM8" s="129"/>
      <c r="AN8" s="130"/>
      <c r="AQ8" s="132">
        <v>2013</v>
      </c>
      <c r="AR8" s="129">
        <v>0.49030639512802043</v>
      </c>
      <c r="AS8" s="129">
        <v>0.69599420532859679</v>
      </c>
      <c r="AT8" s="129">
        <v>0.82026430953063501</v>
      </c>
      <c r="AU8" s="129">
        <v>0.89263057016653924</v>
      </c>
      <c r="AV8" s="129">
        <v>0.9304776819772389</v>
      </c>
      <c r="AW8" s="129">
        <v>0.95409878760169042</v>
      </c>
      <c r="AX8" s="129">
        <v>0.96723338958724348</v>
      </c>
      <c r="AY8" s="129">
        <v>0.97246914644569149</v>
      </c>
      <c r="AZ8" s="129"/>
      <c r="BA8" s="130"/>
      <c r="BC8" s="132">
        <v>2013</v>
      </c>
      <c r="BD8" s="129">
        <v>0.43801536585365852</v>
      </c>
      <c r="BE8" s="129">
        <v>0.67938163521027495</v>
      </c>
      <c r="BF8" s="129">
        <v>0.82703767697954911</v>
      </c>
      <c r="BG8" s="129">
        <v>0.89800441082657434</v>
      </c>
      <c r="BH8" s="129">
        <v>0.93586187723644365</v>
      </c>
      <c r="BI8" s="129">
        <v>0.95462134545454547</v>
      </c>
      <c r="BJ8" s="129">
        <v>0.97000368445052443</v>
      </c>
      <c r="BK8" s="129">
        <v>0.97537245930488348</v>
      </c>
      <c r="BL8" s="129"/>
      <c r="BM8" s="130"/>
    </row>
    <row r="9" spans="2:65" ht="15" customHeight="1" x14ac:dyDescent="0.25">
      <c r="B9" s="140" t="s">
        <v>231</v>
      </c>
      <c r="C9" s="118">
        <v>0.47807171616180721</v>
      </c>
      <c r="D9" s="119">
        <v>0.65627474139161812</v>
      </c>
      <c r="E9" s="119">
        <v>0.77305277933015348</v>
      </c>
      <c r="F9" s="119">
        <v>0.84277833829059601</v>
      </c>
      <c r="G9" s="119">
        <v>0.88307986069089783</v>
      </c>
      <c r="H9" s="119">
        <v>0.90753035550505812</v>
      </c>
      <c r="I9" s="120">
        <v>0.92446617582634993</v>
      </c>
      <c r="K9" s="273"/>
      <c r="L9" s="273"/>
      <c r="M9" s="273"/>
      <c r="N9" s="273"/>
      <c r="O9" s="273"/>
      <c r="P9" s="273"/>
      <c r="R9" s="132">
        <v>2014</v>
      </c>
      <c r="S9" s="129">
        <v>0.16847296073543869</v>
      </c>
      <c r="T9" s="129">
        <v>0.3961553057274203</v>
      </c>
      <c r="U9" s="129">
        <v>0.58821076759061819</v>
      </c>
      <c r="V9" s="129">
        <v>0.73265669622994101</v>
      </c>
      <c r="W9" s="129">
        <v>0.82320533934538664</v>
      </c>
      <c r="X9" s="129">
        <v>0.87541164691754558</v>
      </c>
      <c r="Y9" s="129">
        <v>0.90472514523911107</v>
      </c>
      <c r="Z9" s="129"/>
      <c r="AA9" s="129"/>
      <c r="AB9" s="130"/>
      <c r="AD9" s="132">
        <v>2014</v>
      </c>
      <c r="AE9" s="129">
        <v>0.17197813706563708</v>
      </c>
      <c r="AF9" s="129">
        <v>0.3906531312325488</v>
      </c>
      <c r="AG9" s="129">
        <v>0.58514374138579117</v>
      </c>
      <c r="AH9" s="129">
        <v>0.73718972966300456</v>
      </c>
      <c r="AI9" s="129">
        <v>0.83540399455849612</v>
      </c>
      <c r="AJ9" s="129">
        <v>0.89111245494095703</v>
      </c>
      <c r="AK9" s="129">
        <v>0.91880230876216973</v>
      </c>
      <c r="AL9" s="129"/>
      <c r="AM9" s="129"/>
      <c r="AN9" s="130"/>
      <c r="AQ9" s="132">
        <v>2014</v>
      </c>
      <c r="AR9" s="129">
        <v>0.52986980654559823</v>
      </c>
      <c r="AS9" s="129">
        <v>0.7220369261801296</v>
      </c>
      <c r="AT9" s="129">
        <v>0.84015760009227058</v>
      </c>
      <c r="AU9" s="129">
        <v>0.90155380885205438</v>
      </c>
      <c r="AV9" s="129">
        <v>0.93646426048793463</v>
      </c>
      <c r="AW9" s="129">
        <v>0.95609792949907235</v>
      </c>
      <c r="AX9" s="129">
        <v>0.96830524343281543</v>
      </c>
      <c r="AY9" s="129"/>
      <c r="AZ9" s="129"/>
      <c r="BA9" s="130"/>
      <c r="BC9" s="132">
        <v>2014</v>
      </c>
      <c r="BD9" s="129">
        <v>0.47914060176991152</v>
      </c>
      <c r="BE9" s="129">
        <v>0.70948217008300873</v>
      </c>
      <c r="BF9" s="129">
        <v>0.83744289075934486</v>
      </c>
      <c r="BG9" s="129">
        <v>0.89728069164265145</v>
      </c>
      <c r="BH9" s="129">
        <v>0.93056619082703995</v>
      </c>
      <c r="BI9" s="129">
        <v>0.95353681044057748</v>
      </c>
      <c r="BJ9" s="129">
        <v>0.96978358333333325</v>
      </c>
      <c r="BK9" s="129"/>
      <c r="BL9" s="129"/>
      <c r="BM9" s="130"/>
    </row>
    <row r="10" spans="2:65" ht="15" customHeight="1" x14ac:dyDescent="0.25">
      <c r="B10" s="141" t="s">
        <v>232</v>
      </c>
      <c r="C10" s="128">
        <v>0.47382897823800663</v>
      </c>
      <c r="D10" s="129">
        <v>0.64827643251514711</v>
      </c>
      <c r="E10" s="129">
        <v>0.76578788662014297</v>
      </c>
      <c r="F10" s="129">
        <v>0.83407657657657652</v>
      </c>
      <c r="G10" s="129">
        <v>0.87463116563276877</v>
      </c>
      <c r="H10" s="129">
        <v>0.89746634055992214</v>
      </c>
      <c r="I10" s="130">
        <v>0.91671951992974576</v>
      </c>
      <c r="K10" s="273"/>
      <c r="L10" s="273"/>
      <c r="M10" s="273"/>
      <c r="N10" s="273"/>
      <c r="O10" s="273"/>
      <c r="P10" s="273"/>
      <c r="R10" s="132">
        <v>2015</v>
      </c>
      <c r="S10" s="129">
        <v>0.19032036506722053</v>
      </c>
      <c r="T10" s="129">
        <v>0.43971095113293313</v>
      </c>
      <c r="U10" s="129">
        <v>0.63731245071528952</v>
      </c>
      <c r="V10" s="129">
        <v>0.76875593916615692</v>
      </c>
      <c r="W10" s="129">
        <v>0.84396304600088801</v>
      </c>
      <c r="X10" s="129">
        <v>0.87258908557425685</v>
      </c>
      <c r="Y10" s="129"/>
      <c r="Z10" s="129"/>
      <c r="AA10" s="129"/>
      <c r="AB10" s="130"/>
      <c r="AD10" s="132">
        <v>2015</v>
      </c>
      <c r="AE10" s="129">
        <v>0.20601084507042253</v>
      </c>
      <c r="AF10" s="129">
        <v>0.45032584253549413</v>
      </c>
      <c r="AG10" s="129">
        <v>0.63836477567162153</v>
      </c>
      <c r="AH10" s="129">
        <v>0.77700772491112946</v>
      </c>
      <c r="AI10" s="129">
        <v>0.86312407971215055</v>
      </c>
      <c r="AJ10" s="129">
        <v>0.89368018244731051</v>
      </c>
      <c r="AK10" s="129"/>
      <c r="AL10" s="129"/>
      <c r="AM10" s="129"/>
      <c r="AN10" s="130"/>
      <c r="AQ10" s="132">
        <v>2015</v>
      </c>
      <c r="AR10" s="129">
        <v>0.5438289370029975</v>
      </c>
      <c r="AS10" s="129">
        <v>0.73852559488559877</v>
      </c>
      <c r="AT10" s="129">
        <v>0.85444065728096508</v>
      </c>
      <c r="AU10" s="129">
        <v>0.91925257075505618</v>
      </c>
      <c r="AV10" s="129">
        <v>0.95024840769878383</v>
      </c>
      <c r="AW10" s="129">
        <v>0.9595136374300367</v>
      </c>
      <c r="AX10" s="129"/>
      <c r="AY10" s="129"/>
      <c r="AZ10" s="129"/>
      <c r="BA10" s="130"/>
      <c r="BC10" s="132">
        <v>2015</v>
      </c>
      <c r="BD10" s="129">
        <v>0.5108487359550562</v>
      </c>
      <c r="BE10" s="129">
        <v>0.713457125444388</v>
      </c>
      <c r="BF10" s="129">
        <v>0.84743513863415687</v>
      </c>
      <c r="BG10" s="129">
        <v>0.91479864362283947</v>
      </c>
      <c r="BH10" s="129">
        <v>0.94807611331569663</v>
      </c>
      <c r="BI10" s="129">
        <v>0.95907061305534869</v>
      </c>
      <c r="BJ10" s="129"/>
      <c r="BK10" s="129"/>
      <c r="BL10" s="129"/>
      <c r="BM10" s="130"/>
    </row>
    <row r="11" spans="2:65" ht="15" customHeight="1" x14ac:dyDescent="0.25">
      <c r="B11" s="141" t="s">
        <v>233</v>
      </c>
      <c r="C11" s="128">
        <v>0.47313664596273292</v>
      </c>
      <c r="D11" s="129">
        <v>0.62268888381648024</v>
      </c>
      <c r="E11" s="129">
        <v>0.73857164845313217</v>
      </c>
      <c r="F11" s="129">
        <v>0.80937857415173464</v>
      </c>
      <c r="G11" s="129">
        <v>0.84843479628755702</v>
      </c>
      <c r="H11" s="129">
        <v>0.88685015290519875</v>
      </c>
      <c r="I11" s="130">
        <v>0.91031055900621116</v>
      </c>
      <c r="K11" s="273"/>
      <c r="L11" s="273"/>
      <c r="M11" s="273"/>
      <c r="N11" s="273"/>
      <c r="O11" s="273"/>
      <c r="P11" s="273"/>
      <c r="R11" s="132">
        <v>2016</v>
      </c>
      <c r="S11" s="129">
        <v>0.21670636123348028</v>
      </c>
      <c r="T11" s="129">
        <v>0.47738345364145413</v>
      </c>
      <c r="U11" s="129">
        <v>0.67369315938894159</v>
      </c>
      <c r="V11" s="129">
        <v>0.78593370973579446</v>
      </c>
      <c r="W11" s="129">
        <v>0.83056997705670266</v>
      </c>
      <c r="X11" s="129"/>
      <c r="Y11" s="129"/>
      <c r="Z11" s="129"/>
      <c r="AA11" s="129"/>
      <c r="AB11" s="130"/>
      <c r="AD11" s="132">
        <v>2016</v>
      </c>
      <c r="AE11" s="129">
        <v>0.24761039501039503</v>
      </c>
      <c r="AF11" s="129">
        <v>0.49047874058127017</v>
      </c>
      <c r="AG11" s="129">
        <v>0.67528416312659301</v>
      </c>
      <c r="AH11" s="129">
        <v>0.79381853593015461</v>
      </c>
      <c r="AI11" s="129">
        <v>0.85671221290557786</v>
      </c>
      <c r="AJ11" s="129"/>
      <c r="AK11" s="129"/>
      <c r="AL11" s="129"/>
      <c r="AM11" s="129"/>
      <c r="AN11" s="130"/>
      <c r="AQ11" s="132">
        <v>2016</v>
      </c>
      <c r="AR11" s="129">
        <v>0.56001684069922752</v>
      </c>
      <c r="AS11" s="129">
        <v>0.75124957425730166</v>
      </c>
      <c r="AT11" s="129">
        <v>0.87030328810917224</v>
      </c>
      <c r="AU11" s="129">
        <v>0.92589400578081527</v>
      </c>
      <c r="AV11" s="129">
        <v>0.94438585361234728</v>
      </c>
      <c r="AW11" s="129"/>
      <c r="AX11" s="129"/>
      <c r="AY11" s="129"/>
      <c r="AZ11" s="129"/>
      <c r="BA11" s="130"/>
      <c r="BC11" s="132">
        <v>2016</v>
      </c>
      <c r="BD11" s="129">
        <v>0.53742576447625245</v>
      </c>
      <c r="BE11" s="129">
        <v>0.73316797037722747</v>
      </c>
      <c r="BF11" s="129">
        <v>0.85852123403229696</v>
      </c>
      <c r="BG11" s="129">
        <v>0.9196408452439625</v>
      </c>
      <c r="BH11" s="129">
        <v>0.94364384068278795</v>
      </c>
      <c r="BI11" s="129"/>
      <c r="BJ11" s="129"/>
      <c r="BK11" s="129"/>
      <c r="BL11" s="129"/>
      <c r="BM11" s="130"/>
    </row>
    <row r="12" spans="2:65" ht="15" customHeight="1" x14ac:dyDescent="0.25">
      <c r="B12" s="141" t="s">
        <v>234</v>
      </c>
      <c r="C12" s="128">
        <v>0.47207486000589449</v>
      </c>
      <c r="D12" s="129">
        <v>0.64194751284035745</v>
      </c>
      <c r="E12" s="129">
        <v>0.76432640175691446</v>
      </c>
      <c r="F12" s="129">
        <v>0.8216586424357496</v>
      </c>
      <c r="G12" s="129">
        <v>0.86597303032377304</v>
      </c>
      <c r="H12" s="129">
        <v>0.88702900515044725</v>
      </c>
      <c r="I12" s="130">
        <v>0.90757513379991761</v>
      </c>
      <c r="R12" s="132">
        <v>2017</v>
      </c>
      <c r="S12" s="129">
        <v>0.24241290064102572</v>
      </c>
      <c r="T12" s="129">
        <v>0.50513338645008743</v>
      </c>
      <c r="U12" s="129">
        <v>0.68237412223465088</v>
      </c>
      <c r="V12" s="129">
        <v>0.76601865474156705</v>
      </c>
      <c r="W12" s="129"/>
      <c r="X12" s="129"/>
      <c r="Y12" s="129"/>
      <c r="Z12" s="129"/>
      <c r="AA12" s="129"/>
      <c r="AB12" s="130"/>
      <c r="AD12" s="132">
        <v>2017</v>
      </c>
      <c r="AE12" s="129">
        <v>0.25760030388031785</v>
      </c>
      <c r="AF12" s="129">
        <v>0.52469939807383636</v>
      </c>
      <c r="AG12" s="129">
        <v>0.70368880164516734</v>
      </c>
      <c r="AH12" s="129">
        <v>0.77949056199056188</v>
      </c>
      <c r="AI12" s="129"/>
      <c r="AJ12" s="129"/>
      <c r="AK12" s="129"/>
      <c r="AL12" s="129"/>
      <c r="AM12" s="129"/>
      <c r="AN12" s="130"/>
      <c r="AQ12" s="132">
        <v>2017</v>
      </c>
      <c r="AR12" s="129">
        <v>0.58075065995949005</v>
      </c>
      <c r="AS12" s="129">
        <v>0.77274183523155959</v>
      </c>
      <c r="AT12" s="129">
        <v>0.87569745232512952</v>
      </c>
      <c r="AU12" s="129">
        <v>0.91454380582524275</v>
      </c>
      <c r="AV12" s="129"/>
      <c r="AW12" s="129"/>
      <c r="AX12" s="129"/>
      <c r="AY12" s="129"/>
      <c r="AZ12" s="129"/>
      <c r="BA12" s="130"/>
      <c r="BC12" s="132">
        <v>2017</v>
      </c>
      <c r="BD12" s="129">
        <v>0.55568421837366666</v>
      </c>
      <c r="BE12" s="129">
        <v>0.74875708946226183</v>
      </c>
      <c r="BF12" s="129">
        <v>0.85905576461674449</v>
      </c>
      <c r="BG12" s="129">
        <v>0.90762022144522136</v>
      </c>
      <c r="BH12" s="129"/>
      <c r="BI12" s="129"/>
      <c r="BJ12" s="129"/>
      <c r="BK12" s="129"/>
      <c r="BL12" s="129"/>
      <c r="BM12" s="130"/>
    </row>
    <row r="13" spans="2:65" ht="15" customHeight="1" x14ac:dyDescent="0.25">
      <c r="B13" s="141" t="s">
        <v>235</v>
      </c>
      <c r="C13" s="128">
        <v>0.46528582135313756</v>
      </c>
      <c r="D13" s="129">
        <v>0.64510243796961997</v>
      </c>
      <c r="E13" s="129">
        <v>0.7665493640721549</v>
      </c>
      <c r="F13" s="129">
        <v>0.83649889205444761</v>
      </c>
      <c r="G13" s="129">
        <v>0.87582776495969794</v>
      </c>
      <c r="H13" s="129">
        <v>0.90249379691573228</v>
      </c>
      <c r="I13" s="130">
        <v>0.91937932467200412</v>
      </c>
      <c r="R13" s="132">
        <v>2018</v>
      </c>
      <c r="S13" s="129">
        <v>0.24304490970475615</v>
      </c>
      <c r="T13" s="129">
        <v>0.48648067475177814</v>
      </c>
      <c r="U13" s="129">
        <v>0.62211240852346117</v>
      </c>
      <c r="V13" s="129"/>
      <c r="W13" s="129"/>
      <c r="X13" s="129"/>
      <c r="Y13" s="129"/>
      <c r="Z13" s="129"/>
      <c r="AA13" s="129"/>
      <c r="AB13" s="130"/>
      <c r="AD13" s="132">
        <v>2018</v>
      </c>
      <c r="AE13" s="129">
        <v>0.26346335307751739</v>
      </c>
      <c r="AF13" s="129">
        <v>0.51216512596293984</v>
      </c>
      <c r="AG13" s="129">
        <v>0.66621419141914207</v>
      </c>
      <c r="AH13" s="129"/>
      <c r="AI13" s="129"/>
      <c r="AJ13" s="129"/>
      <c r="AK13" s="129"/>
      <c r="AL13" s="129"/>
      <c r="AM13" s="129"/>
      <c r="AN13" s="130"/>
      <c r="AQ13" s="132">
        <v>2018</v>
      </c>
      <c r="AR13" s="129">
        <v>0.58182032059213196</v>
      </c>
      <c r="AS13" s="129">
        <v>0.76130654853620949</v>
      </c>
      <c r="AT13" s="129">
        <v>0.84559198450041517</v>
      </c>
      <c r="AU13" s="129"/>
      <c r="AV13" s="129"/>
      <c r="AW13" s="129"/>
      <c r="AX13" s="129"/>
      <c r="AY13" s="129"/>
      <c r="AZ13" s="129"/>
      <c r="BA13" s="130"/>
      <c r="BC13" s="132">
        <v>2018</v>
      </c>
      <c r="BD13" s="129">
        <v>0.55887577424369239</v>
      </c>
      <c r="BE13" s="129">
        <v>0.74323390611380902</v>
      </c>
      <c r="BF13" s="129">
        <v>0.83174989898989893</v>
      </c>
      <c r="BG13" s="129"/>
      <c r="BH13" s="129"/>
      <c r="BI13" s="129"/>
      <c r="BJ13" s="129"/>
      <c r="BK13" s="129"/>
      <c r="BL13" s="129"/>
      <c r="BM13" s="130"/>
    </row>
    <row r="14" spans="2:65" ht="15" customHeight="1" x14ac:dyDescent="0.25">
      <c r="B14" s="142" t="s">
        <v>236</v>
      </c>
      <c r="C14" s="137">
        <v>0.45221696082651741</v>
      </c>
      <c r="D14" s="138">
        <v>0.63055768828086833</v>
      </c>
      <c r="E14" s="138">
        <v>0.74663411231252175</v>
      </c>
      <c r="F14" s="138">
        <v>0.82531750988965225</v>
      </c>
      <c r="G14" s="138">
        <v>0.86432506887052341</v>
      </c>
      <c r="H14" s="138">
        <v>0.89222689075630257</v>
      </c>
      <c r="I14" s="139">
        <v>0.91018472644914716</v>
      </c>
      <c r="R14" s="132">
        <v>2019</v>
      </c>
      <c r="S14" s="129">
        <v>0.23169600516899497</v>
      </c>
      <c r="T14" s="129">
        <v>0.41621429029029022</v>
      </c>
      <c r="U14" s="129"/>
      <c r="V14" s="129"/>
      <c r="W14" s="129"/>
      <c r="X14" s="129"/>
      <c r="Y14" s="129"/>
      <c r="Z14" s="129"/>
      <c r="AA14" s="129"/>
      <c r="AB14" s="130"/>
      <c r="AD14" s="132">
        <v>2019</v>
      </c>
      <c r="AE14" s="129">
        <v>0.27006292962356793</v>
      </c>
      <c r="AF14" s="129">
        <v>0.45400525486074617</v>
      </c>
      <c r="AG14" s="129"/>
      <c r="AH14" s="129"/>
      <c r="AI14" s="129"/>
      <c r="AJ14" s="129"/>
      <c r="AK14" s="129"/>
      <c r="AL14" s="129"/>
      <c r="AM14" s="129"/>
      <c r="AN14" s="130"/>
      <c r="AQ14" s="132">
        <v>2019</v>
      </c>
      <c r="AR14" s="129">
        <v>0.57339022194500755</v>
      </c>
      <c r="AS14" s="129">
        <v>0.70213741446226119</v>
      </c>
      <c r="AT14" s="129"/>
      <c r="AU14" s="129"/>
      <c r="AV14" s="129"/>
      <c r="AW14" s="129"/>
      <c r="AX14" s="129"/>
      <c r="AY14" s="129"/>
      <c r="AZ14" s="129"/>
      <c r="BA14" s="130"/>
      <c r="BC14" s="132">
        <v>2019</v>
      </c>
      <c r="BD14" s="129">
        <v>0.52613118622448973</v>
      </c>
      <c r="BE14" s="129">
        <v>0.67623806870937797</v>
      </c>
      <c r="BF14" s="129"/>
      <c r="BG14" s="129"/>
      <c r="BH14" s="129"/>
      <c r="BI14" s="129"/>
      <c r="BJ14" s="129"/>
      <c r="BK14" s="129"/>
      <c r="BL14" s="129"/>
      <c r="BM14" s="130"/>
    </row>
    <row r="15" spans="2:65" ht="15" customHeight="1" x14ac:dyDescent="0.25">
      <c r="B15" s="143" t="s">
        <v>237</v>
      </c>
      <c r="C15" s="118">
        <v>0.43091237328148868</v>
      </c>
      <c r="D15" s="119">
        <v>0.62123385939741749</v>
      </c>
      <c r="E15" s="119">
        <v>0.75101814142910028</v>
      </c>
      <c r="F15" s="119">
        <v>0.82976595859683255</v>
      </c>
      <c r="G15" s="119">
        <v>0.87634482949359738</v>
      </c>
      <c r="H15" s="119">
        <v>0.90266866913123844</v>
      </c>
      <c r="I15" s="120">
        <v>0.92536404069944556</v>
      </c>
      <c r="R15" s="145">
        <v>2020</v>
      </c>
      <c r="S15" s="138">
        <v>0.18590241230847154</v>
      </c>
      <c r="T15" s="138"/>
      <c r="U15" s="138"/>
      <c r="V15" s="138"/>
      <c r="W15" s="138"/>
      <c r="X15" s="138"/>
      <c r="Y15" s="138"/>
      <c r="Z15" s="138"/>
      <c r="AA15" s="138"/>
      <c r="AB15" s="139"/>
      <c r="AD15" s="145">
        <v>2020</v>
      </c>
      <c r="AE15" s="138">
        <v>0.19763384223918579</v>
      </c>
      <c r="AF15" s="138"/>
      <c r="AG15" s="138"/>
      <c r="AH15" s="138"/>
      <c r="AI15" s="138"/>
      <c r="AJ15" s="138"/>
      <c r="AK15" s="138"/>
      <c r="AL15" s="138"/>
      <c r="AM15" s="138"/>
      <c r="AN15" s="139"/>
      <c r="AQ15" s="145">
        <v>2020</v>
      </c>
      <c r="AR15" s="138">
        <v>0.54956637373134332</v>
      </c>
      <c r="AS15" s="138"/>
      <c r="AT15" s="138"/>
      <c r="AU15" s="138"/>
      <c r="AV15" s="138"/>
      <c r="AW15" s="138"/>
      <c r="AX15" s="138"/>
      <c r="AY15" s="138"/>
      <c r="AZ15" s="138"/>
      <c r="BA15" s="139"/>
      <c r="BC15" s="145">
        <v>2020</v>
      </c>
      <c r="BD15" s="138">
        <v>0.43706371308016878</v>
      </c>
      <c r="BE15" s="138"/>
      <c r="BF15" s="138"/>
      <c r="BG15" s="138"/>
      <c r="BH15" s="138"/>
      <c r="BI15" s="138"/>
      <c r="BJ15" s="138"/>
      <c r="BK15" s="138"/>
      <c r="BL15" s="138"/>
      <c r="BM15" s="139"/>
    </row>
    <row r="16" spans="2:65" ht="15" customHeight="1" x14ac:dyDescent="0.25">
      <c r="B16" s="144" t="s">
        <v>238</v>
      </c>
      <c r="C16" s="128">
        <v>0.42564920273348522</v>
      </c>
      <c r="D16" s="129">
        <v>0.61118175652763651</v>
      </c>
      <c r="E16" s="129">
        <v>0.73511543134872415</v>
      </c>
      <c r="F16" s="129">
        <v>0.81471229659453115</v>
      </c>
      <c r="G16" s="129">
        <v>0.8647555246215417</v>
      </c>
      <c r="H16" s="129">
        <v>0.89505482210785414</v>
      </c>
      <c r="I16" s="130">
        <v>0.91534465163744316</v>
      </c>
    </row>
    <row r="17" spans="2:65" ht="15" customHeight="1" x14ac:dyDescent="0.25">
      <c r="B17" s="144" t="s">
        <v>239</v>
      </c>
      <c r="C17" s="128">
        <v>0.41864531566353763</v>
      </c>
      <c r="D17" s="129">
        <v>0.58858426966292132</v>
      </c>
      <c r="E17" s="129">
        <v>0.72721501768386687</v>
      </c>
      <c r="F17" s="129">
        <v>0.82034730430039093</v>
      </c>
      <c r="G17" s="129">
        <v>0.86574870912220314</v>
      </c>
      <c r="H17" s="129">
        <v>0.8992858450833181</v>
      </c>
      <c r="I17" s="130">
        <v>0.91897694389993467</v>
      </c>
      <c r="R17" s="269" t="s">
        <v>240</v>
      </c>
      <c r="S17" s="270"/>
      <c r="T17" s="270"/>
      <c r="U17" s="270"/>
      <c r="V17" s="270"/>
      <c r="W17" s="270"/>
      <c r="X17" s="270"/>
      <c r="Y17" s="270"/>
      <c r="Z17" s="270"/>
      <c r="AA17" s="270"/>
      <c r="AB17" s="271"/>
      <c r="AD17" s="269" t="s">
        <v>241</v>
      </c>
      <c r="AE17" s="270"/>
      <c r="AF17" s="270"/>
      <c r="AG17" s="270"/>
      <c r="AH17" s="270"/>
      <c r="AI17" s="270"/>
      <c r="AJ17" s="270"/>
      <c r="AK17" s="270"/>
      <c r="AL17" s="270"/>
      <c r="AM17" s="270"/>
      <c r="AN17" s="271"/>
      <c r="AQ17" s="269" t="s">
        <v>240</v>
      </c>
      <c r="AR17" s="270"/>
      <c r="AS17" s="270"/>
      <c r="AT17" s="270"/>
      <c r="AU17" s="270"/>
      <c r="AV17" s="270"/>
      <c r="AW17" s="270"/>
      <c r="AX17" s="270"/>
      <c r="AY17" s="270"/>
      <c r="AZ17" s="270"/>
      <c r="BA17" s="271"/>
      <c r="BC17" s="269" t="s">
        <v>241</v>
      </c>
      <c r="BD17" s="270"/>
      <c r="BE17" s="270"/>
      <c r="BF17" s="270"/>
      <c r="BG17" s="270"/>
      <c r="BH17" s="270"/>
      <c r="BI17" s="270"/>
      <c r="BJ17" s="270"/>
      <c r="BK17" s="270"/>
      <c r="BL17" s="270"/>
      <c r="BM17" s="271"/>
    </row>
    <row r="18" spans="2:65" ht="15" customHeight="1" x14ac:dyDescent="0.25">
      <c r="B18" s="144" t="s">
        <v>242</v>
      </c>
      <c r="C18" s="128">
        <v>0.39299000000000001</v>
      </c>
      <c r="D18" s="129">
        <v>0.57611810366716243</v>
      </c>
      <c r="E18" s="129">
        <v>0.71073883854544806</v>
      </c>
      <c r="F18" s="129">
        <v>0.79112462897138036</v>
      </c>
      <c r="G18" s="129">
        <v>0.84285576645148863</v>
      </c>
      <c r="H18" s="129">
        <v>0.87669750745740427</v>
      </c>
      <c r="I18" s="130">
        <v>0.90015565455423752</v>
      </c>
      <c r="R18" s="124" t="s">
        <v>143</v>
      </c>
      <c r="S18" s="125">
        <v>1</v>
      </c>
      <c r="T18" s="125">
        <v>2</v>
      </c>
      <c r="U18" s="125">
        <v>3</v>
      </c>
      <c r="V18" s="125">
        <v>4</v>
      </c>
      <c r="W18" s="125">
        <v>5</v>
      </c>
      <c r="X18" s="125">
        <v>6</v>
      </c>
      <c r="Y18" s="125">
        <v>7</v>
      </c>
      <c r="Z18" s="125">
        <v>8</v>
      </c>
      <c r="AA18" s="125">
        <v>9</v>
      </c>
      <c r="AB18" s="126">
        <v>10</v>
      </c>
      <c r="AD18" s="124" t="s">
        <v>143</v>
      </c>
      <c r="AE18" s="125">
        <v>1</v>
      </c>
      <c r="AF18" s="125">
        <v>2</v>
      </c>
      <c r="AG18" s="125">
        <v>3</v>
      </c>
      <c r="AH18" s="125">
        <v>4</v>
      </c>
      <c r="AI18" s="125">
        <v>5</v>
      </c>
      <c r="AJ18" s="125">
        <v>6</v>
      </c>
      <c r="AK18" s="125">
        <v>7</v>
      </c>
      <c r="AL18" s="125">
        <v>8</v>
      </c>
      <c r="AM18" s="125">
        <v>9</v>
      </c>
      <c r="AN18" s="126">
        <v>10</v>
      </c>
      <c r="AQ18" s="124" t="s">
        <v>143</v>
      </c>
      <c r="AR18" s="125">
        <v>1</v>
      </c>
      <c r="AS18" s="125">
        <v>2</v>
      </c>
      <c r="AT18" s="125">
        <v>3</v>
      </c>
      <c r="AU18" s="125">
        <v>4</v>
      </c>
      <c r="AV18" s="125">
        <v>5</v>
      </c>
      <c r="AW18" s="125">
        <v>6</v>
      </c>
      <c r="AX18" s="125">
        <v>7</v>
      </c>
      <c r="AY18" s="125">
        <v>8</v>
      </c>
      <c r="AZ18" s="125">
        <v>9</v>
      </c>
      <c r="BA18" s="126">
        <v>10</v>
      </c>
      <c r="BC18" s="124" t="s">
        <v>143</v>
      </c>
      <c r="BD18" s="125">
        <v>1</v>
      </c>
      <c r="BE18" s="125">
        <v>2</v>
      </c>
      <c r="BF18" s="125">
        <v>3</v>
      </c>
      <c r="BG18" s="125">
        <v>4</v>
      </c>
      <c r="BH18" s="125">
        <v>5</v>
      </c>
      <c r="BI18" s="125">
        <v>6</v>
      </c>
      <c r="BJ18" s="125">
        <v>7</v>
      </c>
      <c r="BK18" s="125">
        <v>8</v>
      </c>
      <c r="BL18" s="125">
        <v>9</v>
      </c>
      <c r="BM18" s="126">
        <v>10</v>
      </c>
    </row>
    <row r="19" spans="2:65" ht="15" customHeight="1" x14ac:dyDescent="0.25">
      <c r="B19" s="144" t="s">
        <v>243</v>
      </c>
      <c r="C19" s="128">
        <v>0.36194761739933079</v>
      </c>
      <c r="D19" s="129">
        <v>0.54480052321778938</v>
      </c>
      <c r="E19" s="129">
        <v>0.69022754754314608</v>
      </c>
      <c r="F19" s="129">
        <v>0.78300000000000003</v>
      </c>
      <c r="G19" s="129">
        <v>0.84372217275155836</v>
      </c>
      <c r="H19" s="129">
        <v>0.87748194945848379</v>
      </c>
      <c r="I19" s="130">
        <v>0.89464882943143809</v>
      </c>
      <c r="R19" s="132">
        <v>2010</v>
      </c>
      <c r="S19" s="129">
        <v>0.13106114189972934</v>
      </c>
      <c r="T19" s="129">
        <v>0.31969230135009791</v>
      </c>
      <c r="U19" s="129">
        <v>0.5181740898748578</v>
      </c>
      <c r="V19" s="129">
        <v>0.665403634686347</v>
      </c>
      <c r="W19" s="129">
        <v>0.76869696202531645</v>
      </c>
      <c r="X19" s="129">
        <v>0.83836844603672178</v>
      </c>
      <c r="Y19" s="129">
        <v>0.88554211461572629</v>
      </c>
      <c r="Z19" s="129">
        <v>0.91618626910771428</v>
      </c>
      <c r="AA19" s="129">
        <v>0.93624781333333329</v>
      </c>
      <c r="AB19" s="130">
        <v>0.9500651977300939</v>
      </c>
      <c r="AD19" s="132">
        <v>2010</v>
      </c>
      <c r="AE19" s="129">
        <v>0.13064625707695535</v>
      </c>
      <c r="AF19" s="129">
        <v>0.33409644255319149</v>
      </c>
      <c r="AG19" s="129">
        <v>0.52147450642431836</v>
      </c>
      <c r="AH19" s="129">
        <v>0.66060721355728858</v>
      </c>
      <c r="AI19" s="129">
        <v>0.75428891991182956</v>
      </c>
      <c r="AJ19" s="129">
        <v>0.82512315499492539</v>
      </c>
      <c r="AK19" s="129">
        <v>0.86495905364590842</v>
      </c>
      <c r="AL19" s="129">
        <v>0.90414393895767342</v>
      </c>
      <c r="AM19" s="129">
        <v>0.9243968749999999</v>
      </c>
      <c r="AN19" s="130">
        <v>0.94201925617461224</v>
      </c>
      <c r="AQ19" s="132">
        <v>2010</v>
      </c>
      <c r="AR19" s="129">
        <v>0.50750886977432486</v>
      </c>
      <c r="AS19" s="129">
        <v>0.68964268518518523</v>
      </c>
      <c r="AT19" s="129">
        <v>0.80166217914580895</v>
      </c>
      <c r="AU19" s="129">
        <v>0.87916942320297142</v>
      </c>
      <c r="AV19" s="129">
        <v>0.91901634931057108</v>
      </c>
      <c r="AW19" s="129">
        <v>0.94098200965335677</v>
      </c>
      <c r="AX19" s="129">
        <v>0.95412440737489013</v>
      </c>
      <c r="AY19" s="129">
        <v>0.96176161814415007</v>
      </c>
      <c r="AZ19" s="129">
        <v>0.96796609689711477</v>
      </c>
      <c r="BA19" s="130">
        <v>0.97105694171578272</v>
      </c>
      <c r="BC19" s="132">
        <v>2010</v>
      </c>
      <c r="BD19" s="129">
        <v>0.54351722591618989</v>
      </c>
      <c r="BE19" s="129">
        <v>0.73451678188731417</v>
      </c>
      <c r="BF19" s="129">
        <v>0.84179900344265268</v>
      </c>
      <c r="BG19" s="129">
        <v>0.89355845109194343</v>
      </c>
      <c r="BH19" s="129">
        <v>0.92932094854422276</v>
      </c>
      <c r="BI19" s="129">
        <v>0.95059369003690042</v>
      </c>
      <c r="BJ19" s="129">
        <v>0.96147053291536044</v>
      </c>
      <c r="BK19" s="129">
        <v>0.96907356512141274</v>
      </c>
      <c r="BL19" s="129">
        <v>0.97366184547784684</v>
      </c>
      <c r="BM19" s="130">
        <v>0.97714035537644262</v>
      </c>
    </row>
    <row r="20" spans="2:65" ht="15" customHeight="1" x14ac:dyDescent="0.25">
      <c r="B20" s="144" t="s">
        <v>244</v>
      </c>
      <c r="C20" s="128">
        <v>0.319691391869664</v>
      </c>
      <c r="D20" s="129">
        <v>0.52096687555953447</v>
      </c>
      <c r="E20" s="129">
        <v>0.66939109113199835</v>
      </c>
      <c r="F20" s="129">
        <v>0.76492173800090923</v>
      </c>
      <c r="G20" s="129">
        <v>0.82552786156532787</v>
      </c>
      <c r="H20" s="129">
        <v>0.87195646827348749</v>
      </c>
      <c r="I20" s="130">
        <v>0.89982692132511466</v>
      </c>
      <c r="R20" s="132">
        <v>2011</v>
      </c>
      <c r="S20" s="129">
        <v>0.13092890282131664</v>
      </c>
      <c r="T20" s="129">
        <v>0.32347091419358687</v>
      </c>
      <c r="U20" s="129">
        <v>0.52315748223680636</v>
      </c>
      <c r="V20" s="129">
        <v>0.67105174553917779</v>
      </c>
      <c r="W20" s="129">
        <v>0.77109209253099475</v>
      </c>
      <c r="X20" s="129">
        <v>0.8397311095679777</v>
      </c>
      <c r="Y20" s="129">
        <v>0.88719732050333067</v>
      </c>
      <c r="Z20" s="129">
        <v>0.91643727312970336</v>
      </c>
      <c r="AA20" s="129">
        <v>0.93610071316151899</v>
      </c>
      <c r="AB20" s="130">
        <v>0.94495888165281827</v>
      </c>
      <c r="AD20" s="132">
        <v>2011</v>
      </c>
      <c r="AE20" s="129">
        <v>0.12408213483146066</v>
      </c>
      <c r="AF20" s="129">
        <v>0.32468426553125607</v>
      </c>
      <c r="AG20" s="129">
        <v>0.52404487089408047</v>
      </c>
      <c r="AH20" s="129">
        <v>0.66253043624443131</v>
      </c>
      <c r="AI20" s="129">
        <v>0.75834542768018376</v>
      </c>
      <c r="AJ20" s="129">
        <v>0.82761750343600926</v>
      </c>
      <c r="AK20" s="129">
        <v>0.87469933376143849</v>
      </c>
      <c r="AL20" s="129">
        <v>0.90911091461950855</v>
      </c>
      <c r="AM20" s="129">
        <v>0.92976346568666601</v>
      </c>
      <c r="AN20" s="130">
        <v>0.94088864864864874</v>
      </c>
      <c r="AQ20" s="132">
        <v>2011</v>
      </c>
      <c r="AR20" s="129">
        <v>0.47126092550431509</v>
      </c>
      <c r="AS20" s="129">
        <v>0.65602936310063464</v>
      </c>
      <c r="AT20" s="129">
        <v>0.77203504490664154</v>
      </c>
      <c r="AU20" s="129">
        <v>0.84635963065447539</v>
      </c>
      <c r="AV20" s="129">
        <v>0.89416506082725056</v>
      </c>
      <c r="AW20" s="129">
        <v>0.92451067536785081</v>
      </c>
      <c r="AX20" s="129">
        <v>0.94015350682908827</v>
      </c>
      <c r="AY20" s="129">
        <v>0.95376639783291273</v>
      </c>
      <c r="AZ20" s="129">
        <v>0.96025615200147574</v>
      </c>
      <c r="BA20" s="130">
        <v>0.95758831371436681</v>
      </c>
      <c r="BC20" s="132">
        <v>2011</v>
      </c>
      <c r="BD20" s="129">
        <v>0.49692306061141539</v>
      </c>
      <c r="BE20" s="129">
        <v>0.6885198611382749</v>
      </c>
      <c r="BF20" s="129">
        <v>0.79711910802375918</v>
      </c>
      <c r="BG20" s="129">
        <v>0.87057553634977114</v>
      </c>
      <c r="BH20" s="129">
        <v>0.90746911252305795</v>
      </c>
      <c r="BI20" s="129">
        <v>0.93502231764097266</v>
      </c>
      <c r="BJ20" s="129">
        <v>0.95005431945307661</v>
      </c>
      <c r="BK20" s="129">
        <v>0.96171551545322553</v>
      </c>
      <c r="BL20" s="129">
        <v>0.97053897020658153</v>
      </c>
      <c r="BM20" s="130">
        <v>0.96878854473942977</v>
      </c>
    </row>
    <row r="21" spans="2:65" ht="15" customHeight="1" x14ac:dyDescent="0.25">
      <c r="B21" s="146" t="s">
        <v>245</v>
      </c>
      <c r="C21" s="137">
        <v>0.29360939028366484</v>
      </c>
      <c r="D21" s="138">
        <v>0.50007220216606496</v>
      </c>
      <c r="E21" s="138">
        <v>0.64698746461787304</v>
      </c>
      <c r="F21" s="138">
        <v>0.7567567567567568</v>
      </c>
      <c r="G21" s="138">
        <v>0.82062669627436469</v>
      </c>
      <c r="H21" s="138">
        <v>0.86590881310353263</v>
      </c>
      <c r="I21" s="139">
        <v>0.89798903107861061</v>
      </c>
      <c r="R21" s="132">
        <v>2012</v>
      </c>
      <c r="S21" s="129">
        <v>0.15218916766826923</v>
      </c>
      <c r="T21" s="129">
        <v>0.37434590441691989</v>
      </c>
      <c r="U21" s="129">
        <v>0.56576214860486995</v>
      </c>
      <c r="V21" s="129">
        <v>0.69635716413464399</v>
      </c>
      <c r="W21" s="129">
        <v>0.79351066172934492</v>
      </c>
      <c r="X21" s="129">
        <v>0.85987382006953372</v>
      </c>
      <c r="Y21" s="129">
        <v>0.90491160633591794</v>
      </c>
      <c r="Z21" s="129">
        <v>0.9293674556775513</v>
      </c>
      <c r="AA21" s="129">
        <v>0.94316287176207236</v>
      </c>
      <c r="AB21" s="130"/>
      <c r="AD21" s="132">
        <v>2012</v>
      </c>
      <c r="AE21" s="129">
        <v>0.13655356479331165</v>
      </c>
      <c r="AF21" s="129">
        <v>0.35555489100567872</v>
      </c>
      <c r="AG21" s="129">
        <v>0.55074604472630173</v>
      </c>
      <c r="AH21" s="129">
        <v>0.67961379586604709</v>
      </c>
      <c r="AI21" s="129">
        <v>0.77599893177387924</v>
      </c>
      <c r="AJ21" s="129">
        <v>0.8446866398949725</v>
      </c>
      <c r="AK21" s="129">
        <v>0.88911087641139863</v>
      </c>
      <c r="AL21" s="129">
        <v>0.91362249731718537</v>
      </c>
      <c r="AM21" s="129">
        <v>0.92400763475599379</v>
      </c>
      <c r="AN21" s="130"/>
      <c r="AQ21" s="132">
        <v>2012</v>
      </c>
      <c r="AR21" s="129">
        <v>0.48701378237301746</v>
      </c>
      <c r="AS21" s="129">
        <v>0.66745635919301172</v>
      </c>
      <c r="AT21" s="129">
        <v>0.78944165536692523</v>
      </c>
      <c r="AU21" s="129">
        <v>0.86753925606110927</v>
      </c>
      <c r="AV21" s="129">
        <v>0.91952262241320826</v>
      </c>
      <c r="AW21" s="129">
        <v>0.94418108276643986</v>
      </c>
      <c r="AX21" s="129">
        <v>0.95908646540027143</v>
      </c>
      <c r="AY21" s="129">
        <v>0.96938034655980143</v>
      </c>
      <c r="AZ21" s="129">
        <v>0.97066398104265406</v>
      </c>
      <c r="BA21" s="130"/>
      <c r="BC21" s="132">
        <v>2012</v>
      </c>
      <c r="BD21" s="129">
        <v>0.50756927467300839</v>
      </c>
      <c r="BE21" s="129">
        <v>0.69602568955274535</v>
      </c>
      <c r="BF21" s="129">
        <v>0.81682521952932918</v>
      </c>
      <c r="BG21" s="129">
        <v>0.88509973238180184</v>
      </c>
      <c r="BH21" s="129">
        <v>0.92542119013062407</v>
      </c>
      <c r="BI21" s="129">
        <v>0.94914272975432201</v>
      </c>
      <c r="BJ21" s="129">
        <v>0.96258210028210023</v>
      </c>
      <c r="BK21" s="129">
        <v>0.97350476147123088</v>
      </c>
      <c r="BL21" s="129">
        <v>0.97644205430435704</v>
      </c>
      <c r="BM21" s="130"/>
    </row>
    <row r="22" spans="2:65" ht="15" customHeight="1" x14ac:dyDescent="0.25">
      <c r="B22" s="147" t="s">
        <v>246</v>
      </c>
      <c r="C22" s="148">
        <v>0.45396712041274373</v>
      </c>
      <c r="D22" s="149">
        <v>0.62947668659505562</v>
      </c>
      <c r="E22" s="149">
        <v>0.75192907777363227</v>
      </c>
      <c r="F22" s="149">
        <v>0.82567931319049281</v>
      </c>
      <c r="G22" s="149">
        <v>0.86908213708527426</v>
      </c>
      <c r="H22" s="149">
        <v>0.89740764385949834</v>
      </c>
      <c r="I22" s="150">
        <v>0.91732607386319154</v>
      </c>
      <c r="R22" s="132">
        <v>2013</v>
      </c>
      <c r="S22" s="129">
        <v>0.17757049446494463</v>
      </c>
      <c r="T22" s="129">
        <v>0.40468674443841562</v>
      </c>
      <c r="U22" s="129">
        <v>0.58774878340837255</v>
      </c>
      <c r="V22" s="129">
        <v>0.72372415250386257</v>
      </c>
      <c r="W22" s="129">
        <v>0.81773620015984361</v>
      </c>
      <c r="X22" s="129">
        <v>0.88373283442885053</v>
      </c>
      <c r="Y22" s="129">
        <v>0.91852244852680154</v>
      </c>
      <c r="Z22" s="129">
        <v>0.93616858821186777</v>
      </c>
      <c r="AA22" s="129"/>
      <c r="AB22" s="130"/>
      <c r="AD22" s="132">
        <v>2013</v>
      </c>
      <c r="AE22" s="129">
        <v>0.16519656167347918</v>
      </c>
      <c r="AF22" s="129">
        <v>0.37660230496453895</v>
      </c>
      <c r="AG22" s="129">
        <v>0.57970542078229947</v>
      </c>
      <c r="AH22" s="129">
        <v>0.71346730525531121</v>
      </c>
      <c r="AI22" s="129">
        <v>0.80055903491508129</v>
      </c>
      <c r="AJ22" s="129">
        <v>0.86720160284305203</v>
      </c>
      <c r="AK22" s="129">
        <v>0.90496622449715236</v>
      </c>
      <c r="AL22" s="129">
        <v>0.92075574861968168</v>
      </c>
      <c r="AM22" s="129"/>
      <c r="AN22" s="130"/>
      <c r="AQ22" s="132">
        <v>2013</v>
      </c>
      <c r="AR22" s="129">
        <v>0.49786251578901519</v>
      </c>
      <c r="AS22" s="129">
        <v>0.68502083104017608</v>
      </c>
      <c r="AT22" s="129">
        <v>0.80925997205223354</v>
      </c>
      <c r="AU22" s="129">
        <v>0.88702933300149334</v>
      </c>
      <c r="AV22" s="129">
        <v>0.92721328379938739</v>
      </c>
      <c r="AW22" s="129">
        <v>0.95174621477990573</v>
      </c>
      <c r="AX22" s="129">
        <v>0.96477470385365127</v>
      </c>
      <c r="AY22" s="129">
        <v>0.97248447898675883</v>
      </c>
      <c r="AZ22" s="129"/>
      <c r="BA22" s="130"/>
      <c r="BC22" s="132">
        <v>2013</v>
      </c>
      <c r="BD22" s="129">
        <v>0.53086281801705049</v>
      </c>
      <c r="BE22" s="129">
        <v>0.72333235838314824</v>
      </c>
      <c r="BF22" s="129">
        <v>0.83254429886950665</v>
      </c>
      <c r="BG22" s="129">
        <v>0.90101724191301669</v>
      </c>
      <c r="BH22" s="129">
        <v>0.93665879828326193</v>
      </c>
      <c r="BI22" s="129">
        <v>0.95849067982456138</v>
      </c>
      <c r="BJ22" s="129">
        <v>0.96893889628180041</v>
      </c>
      <c r="BK22" s="129">
        <v>0.97014041628959269</v>
      </c>
      <c r="BL22" s="129"/>
      <c r="BM22" s="130"/>
    </row>
    <row r="23" spans="2:65" ht="15" customHeight="1" x14ac:dyDescent="0.25">
      <c r="R23" s="132">
        <v>2014</v>
      </c>
      <c r="S23" s="129">
        <v>0.18417813207013578</v>
      </c>
      <c r="T23" s="129">
        <v>0.42195969168829794</v>
      </c>
      <c r="U23" s="129">
        <v>0.60658099782670316</v>
      </c>
      <c r="V23" s="129">
        <v>0.75501485978344585</v>
      </c>
      <c r="W23" s="129">
        <v>0.84531296255065247</v>
      </c>
      <c r="X23" s="129">
        <v>0.89574522524117184</v>
      </c>
      <c r="Y23" s="129">
        <v>0.92552218681537546</v>
      </c>
      <c r="Z23" s="129"/>
      <c r="AA23" s="129"/>
      <c r="AB23" s="130"/>
      <c r="AD23" s="132">
        <v>2014</v>
      </c>
      <c r="AE23" s="129">
        <v>0.17713145808152952</v>
      </c>
      <c r="AF23" s="129">
        <v>0.40274796487772846</v>
      </c>
      <c r="AG23" s="129">
        <v>0.59990901124580109</v>
      </c>
      <c r="AH23" s="129">
        <v>0.7396083794965288</v>
      </c>
      <c r="AI23" s="129">
        <v>0.82853254726710224</v>
      </c>
      <c r="AJ23" s="129">
        <v>0.87962497279651797</v>
      </c>
      <c r="AK23" s="129">
        <v>0.90213079654214268</v>
      </c>
      <c r="AL23" s="129"/>
      <c r="AM23" s="129"/>
      <c r="AN23" s="130"/>
      <c r="AQ23" s="132">
        <v>2014</v>
      </c>
      <c r="AR23" s="129">
        <v>0.53579017827665898</v>
      </c>
      <c r="AS23" s="129">
        <v>0.71659754843285894</v>
      </c>
      <c r="AT23" s="129">
        <v>0.83183704867298136</v>
      </c>
      <c r="AU23" s="129">
        <v>0.89303456947996596</v>
      </c>
      <c r="AV23" s="129">
        <v>0.93138080948057533</v>
      </c>
      <c r="AW23" s="129">
        <v>0.95041888325843771</v>
      </c>
      <c r="AX23" s="129">
        <v>0.96897701675977665</v>
      </c>
      <c r="AY23" s="129"/>
      <c r="AZ23" s="129"/>
      <c r="BA23" s="130"/>
      <c r="BC23" s="132">
        <v>2014</v>
      </c>
      <c r="BD23" s="129">
        <v>0.57033586864149566</v>
      </c>
      <c r="BE23" s="129">
        <v>0.74936007718976916</v>
      </c>
      <c r="BF23" s="129">
        <v>0.85710534907954161</v>
      </c>
      <c r="BG23" s="129">
        <v>0.91087621095677906</v>
      </c>
      <c r="BH23" s="129">
        <v>0.94368205838482855</v>
      </c>
      <c r="BI23" s="129">
        <v>0.96121668690620765</v>
      </c>
      <c r="BJ23" s="129">
        <v>0.96676332039817781</v>
      </c>
      <c r="BK23" s="129"/>
      <c r="BL23" s="129"/>
      <c r="BM23" s="130"/>
    </row>
    <row r="24" spans="2:65" ht="15" customHeight="1" x14ac:dyDescent="0.25">
      <c r="B24" s="257" t="s">
        <v>247</v>
      </c>
      <c r="C24" s="257"/>
      <c r="D24" s="257"/>
      <c r="E24" s="257"/>
      <c r="F24" s="257"/>
      <c r="G24" s="257"/>
      <c r="H24" s="257"/>
      <c r="I24" s="257"/>
      <c r="R24" s="132">
        <v>2015</v>
      </c>
      <c r="S24" s="129">
        <v>0.21634598737601443</v>
      </c>
      <c r="T24" s="129">
        <v>0.4753571926857626</v>
      </c>
      <c r="U24" s="129">
        <v>0.67002828458345398</v>
      </c>
      <c r="V24" s="129">
        <v>0.80070498692566305</v>
      </c>
      <c r="W24" s="129">
        <v>0.87509975671333473</v>
      </c>
      <c r="X24" s="129">
        <v>0.90122920462688094</v>
      </c>
      <c r="Y24" s="129"/>
      <c r="Z24" s="129"/>
      <c r="AA24" s="129"/>
      <c r="AB24" s="130"/>
      <c r="AD24" s="132">
        <v>2015</v>
      </c>
      <c r="AE24" s="129">
        <v>0.19547800364077669</v>
      </c>
      <c r="AF24" s="129">
        <v>0.45022160796324651</v>
      </c>
      <c r="AG24" s="129">
        <v>0.64996796136742641</v>
      </c>
      <c r="AH24" s="129">
        <v>0.77846036658254725</v>
      </c>
      <c r="AI24" s="129">
        <v>0.84884561941418235</v>
      </c>
      <c r="AJ24" s="129">
        <v>0.87235067774376918</v>
      </c>
      <c r="AK24" s="129"/>
      <c r="AL24" s="129"/>
      <c r="AM24" s="129"/>
      <c r="AN24" s="130"/>
      <c r="AQ24" s="132">
        <v>2015</v>
      </c>
      <c r="AR24" s="129">
        <v>0.55037508917705313</v>
      </c>
      <c r="AS24" s="129">
        <v>0.74005049670369361</v>
      </c>
      <c r="AT24" s="129">
        <v>0.85263468102965856</v>
      </c>
      <c r="AU24" s="129">
        <v>0.92043705692293076</v>
      </c>
      <c r="AV24" s="129">
        <v>0.95429172499760284</v>
      </c>
      <c r="AW24" s="129">
        <v>0.96362026544724522</v>
      </c>
      <c r="AX24" s="129"/>
      <c r="AY24" s="129"/>
      <c r="AZ24" s="129"/>
      <c r="BA24" s="130"/>
      <c r="BC24" s="132">
        <v>2015</v>
      </c>
      <c r="BD24" s="129">
        <v>0.57723484703901207</v>
      </c>
      <c r="BE24" s="129">
        <v>0.76290825890126024</v>
      </c>
      <c r="BF24" s="129">
        <v>0.86812509886465106</v>
      </c>
      <c r="BG24" s="129">
        <v>0.92780943347193334</v>
      </c>
      <c r="BH24" s="129">
        <v>0.95231266915081392</v>
      </c>
      <c r="BI24" s="129">
        <v>0.96310715479264775</v>
      </c>
      <c r="BJ24" s="129"/>
      <c r="BK24" s="129"/>
      <c r="BL24" s="129"/>
      <c r="BM24" s="130"/>
    </row>
    <row r="25" spans="2:65" ht="15" customHeight="1" x14ac:dyDescent="0.25">
      <c r="R25" s="132">
        <v>2016</v>
      </c>
      <c r="S25" s="129">
        <v>0.2535567790478947</v>
      </c>
      <c r="T25" s="129">
        <v>0.52615603713499215</v>
      </c>
      <c r="U25" s="129">
        <v>0.72317068104653492</v>
      </c>
      <c r="V25" s="129">
        <v>0.83196977042073117</v>
      </c>
      <c r="W25" s="129">
        <v>0.87028831255565453</v>
      </c>
      <c r="X25" s="129"/>
      <c r="Y25" s="129"/>
      <c r="Z25" s="129"/>
      <c r="AA25" s="129"/>
      <c r="AB25" s="130"/>
      <c r="AD25" s="132">
        <v>2016</v>
      </c>
      <c r="AE25" s="129">
        <v>0.21967560635628661</v>
      </c>
      <c r="AF25" s="129">
        <v>0.48918352443743734</v>
      </c>
      <c r="AG25" s="129">
        <v>0.68721919807954324</v>
      </c>
      <c r="AH25" s="129">
        <v>0.79776544848447428</v>
      </c>
      <c r="AI25" s="129">
        <v>0.84421384658376419</v>
      </c>
      <c r="AJ25" s="129"/>
      <c r="AK25" s="129"/>
      <c r="AL25" s="129"/>
      <c r="AM25" s="129"/>
      <c r="AN25" s="130"/>
      <c r="AQ25" s="132">
        <v>2016</v>
      </c>
      <c r="AR25" s="129">
        <v>0.55055296973755796</v>
      </c>
      <c r="AS25" s="129">
        <v>0.74593728378378388</v>
      </c>
      <c r="AT25" s="129">
        <v>0.87137674881516569</v>
      </c>
      <c r="AU25" s="129">
        <v>0.9293111513221386</v>
      </c>
      <c r="AV25" s="129">
        <v>0.94842988338192424</v>
      </c>
      <c r="AW25" s="129"/>
      <c r="AX25" s="129"/>
      <c r="AY25" s="129"/>
      <c r="AZ25" s="129"/>
      <c r="BA25" s="130"/>
      <c r="BC25" s="132">
        <v>2016</v>
      </c>
      <c r="BD25" s="129">
        <v>0.59498419176878392</v>
      </c>
      <c r="BE25" s="129">
        <v>0.77550790945684567</v>
      </c>
      <c r="BF25" s="129">
        <v>0.8872829759155394</v>
      </c>
      <c r="BG25" s="129">
        <v>0.93428243409983169</v>
      </c>
      <c r="BH25" s="129">
        <v>0.94724217432052493</v>
      </c>
      <c r="BI25" s="129"/>
      <c r="BJ25" s="129"/>
      <c r="BK25" s="129"/>
      <c r="BL25" s="129"/>
      <c r="BM25" s="130"/>
    </row>
    <row r="26" spans="2:65" ht="15" customHeight="1" x14ac:dyDescent="0.25">
      <c r="B26" s="223"/>
      <c r="C26" s="274" t="s">
        <v>248</v>
      </c>
      <c r="D26" s="275"/>
      <c r="E26" s="275"/>
      <c r="F26" s="275"/>
      <c r="G26" s="275"/>
      <c r="H26" s="275"/>
      <c r="I26" s="276"/>
      <c r="R26" s="132">
        <v>2017</v>
      </c>
      <c r="S26" s="129">
        <v>0.30201881688716614</v>
      </c>
      <c r="T26" s="129">
        <v>0.57516080555732585</v>
      </c>
      <c r="U26" s="129">
        <v>0.74292960487400916</v>
      </c>
      <c r="V26" s="129">
        <v>0.8157568668528864</v>
      </c>
      <c r="W26" s="129"/>
      <c r="X26" s="129"/>
      <c r="Y26" s="129"/>
      <c r="Z26" s="129"/>
      <c r="AA26" s="129"/>
      <c r="AB26" s="130"/>
      <c r="AD26" s="132">
        <v>2017</v>
      </c>
      <c r="AE26" s="129">
        <v>0.24797095157103216</v>
      </c>
      <c r="AF26" s="129">
        <v>0.51575708062508641</v>
      </c>
      <c r="AG26" s="129">
        <v>0.69515869265480068</v>
      </c>
      <c r="AH26" s="129">
        <v>0.77269864341085281</v>
      </c>
      <c r="AI26" s="129"/>
      <c r="AJ26" s="129"/>
      <c r="AK26" s="129"/>
      <c r="AL26" s="129"/>
      <c r="AM26" s="129"/>
      <c r="AN26" s="130"/>
      <c r="AQ26" s="132">
        <v>2017</v>
      </c>
      <c r="AR26" s="129">
        <v>0.58241090041108601</v>
      </c>
      <c r="AS26" s="129">
        <v>0.77990170624200206</v>
      </c>
      <c r="AT26" s="129">
        <v>0.88193115407319944</v>
      </c>
      <c r="AU26" s="129">
        <v>0.91677932282545227</v>
      </c>
      <c r="AV26" s="129"/>
      <c r="AW26" s="129"/>
      <c r="AX26" s="129"/>
      <c r="AY26" s="129"/>
      <c r="AZ26" s="129"/>
      <c r="BA26" s="130"/>
      <c r="BC26" s="132">
        <v>2017</v>
      </c>
      <c r="BD26" s="129">
        <v>0.61411868795101687</v>
      </c>
      <c r="BE26" s="129">
        <v>0.79557569275416595</v>
      </c>
      <c r="BF26" s="129">
        <v>0.88674183982050536</v>
      </c>
      <c r="BG26" s="129">
        <v>0.9207620144752714</v>
      </c>
      <c r="BH26" s="129"/>
      <c r="BI26" s="129"/>
      <c r="BJ26" s="129"/>
      <c r="BK26" s="129"/>
      <c r="BL26" s="129"/>
      <c r="BM26" s="130"/>
    </row>
    <row r="27" spans="2:65" ht="15" customHeight="1" x14ac:dyDescent="0.25">
      <c r="B27" s="219" t="s">
        <v>222</v>
      </c>
      <c r="C27" s="220">
        <v>1</v>
      </c>
      <c r="D27" s="221">
        <v>2</v>
      </c>
      <c r="E27" s="221">
        <v>3</v>
      </c>
      <c r="F27" s="221">
        <v>4</v>
      </c>
      <c r="G27" s="221">
        <v>5</v>
      </c>
      <c r="H27" s="221">
        <v>6</v>
      </c>
      <c r="I27" s="222">
        <v>7</v>
      </c>
      <c r="R27" s="132">
        <v>2018</v>
      </c>
      <c r="S27" s="129">
        <v>0.29592230042016804</v>
      </c>
      <c r="T27" s="129">
        <v>0.54308493376121125</v>
      </c>
      <c r="U27" s="129">
        <v>0.664485465796956</v>
      </c>
      <c r="V27" s="129"/>
      <c r="W27" s="129"/>
      <c r="X27" s="129"/>
      <c r="Y27" s="129"/>
      <c r="Z27" s="129"/>
      <c r="AA27" s="129"/>
      <c r="AB27" s="130"/>
      <c r="AD27" s="132">
        <v>2018</v>
      </c>
      <c r="AE27" s="129">
        <v>0.26635076003415886</v>
      </c>
      <c r="AF27" s="129">
        <v>0.51150509671672184</v>
      </c>
      <c r="AG27" s="129">
        <v>0.63819286865431113</v>
      </c>
      <c r="AH27" s="129"/>
      <c r="AI27" s="129"/>
      <c r="AJ27" s="129"/>
      <c r="AK27" s="129"/>
      <c r="AL27" s="129"/>
      <c r="AM27" s="129"/>
      <c r="AN27" s="130"/>
      <c r="AQ27" s="132">
        <v>2018</v>
      </c>
      <c r="AR27" s="129">
        <v>0.58081108499190304</v>
      </c>
      <c r="AS27" s="129">
        <v>0.76163516023900046</v>
      </c>
      <c r="AT27" s="129">
        <v>0.83897259804543733</v>
      </c>
      <c r="AU27" s="129"/>
      <c r="AV27" s="129"/>
      <c r="AW27" s="129"/>
      <c r="AX27" s="129"/>
      <c r="AY27" s="129"/>
      <c r="AZ27" s="129"/>
      <c r="BA27" s="130"/>
      <c r="BC27" s="132">
        <v>2018</v>
      </c>
      <c r="BD27" s="129">
        <v>0.60296230026699527</v>
      </c>
      <c r="BE27" s="129">
        <v>0.77099790580465755</v>
      </c>
      <c r="BF27" s="129">
        <v>0.85070897718910965</v>
      </c>
      <c r="BG27" s="129"/>
      <c r="BH27" s="129"/>
      <c r="BI27" s="129"/>
      <c r="BJ27" s="129"/>
      <c r="BK27" s="129"/>
      <c r="BL27" s="129"/>
      <c r="BM27" s="130"/>
    </row>
    <row r="28" spans="2:65" ht="15" customHeight="1" x14ac:dyDescent="0.25">
      <c r="B28" s="117" t="s">
        <v>224</v>
      </c>
      <c r="C28" s="118">
        <v>7.0820824000000004E-2</v>
      </c>
      <c r="D28" s="119">
        <v>6.6195035999999999E-2</v>
      </c>
      <c r="E28" s="119">
        <v>6.2213817999999997E-2</v>
      </c>
      <c r="F28" s="119">
        <v>5.9332518000000001E-2</v>
      </c>
      <c r="G28" s="119">
        <v>5.8046749000000002E-2</v>
      </c>
      <c r="H28" s="119">
        <v>5.6848596000000001E-2</v>
      </c>
      <c r="I28" s="120">
        <v>5.6030839999999998E-2</v>
      </c>
      <c r="R28" s="132">
        <v>2019</v>
      </c>
      <c r="S28" s="129">
        <v>0.28051952165481581</v>
      </c>
      <c r="T28" s="129">
        <v>0.48400604181024587</v>
      </c>
      <c r="U28" s="129"/>
      <c r="V28" s="129"/>
      <c r="W28" s="129"/>
      <c r="X28" s="129"/>
      <c r="Y28" s="129"/>
      <c r="Z28" s="129"/>
      <c r="AA28" s="129"/>
      <c r="AB28" s="130"/>
      <c r="AD28" s="132">
        <v>2019</v>
      </c>
      <c r="AE28" s="129">
        <v>0.25130105848309475</v>
      </c>
      <c r="AF28" s="129">
        <v>0.4427842681443438</v>
      </c>
      <c r="AG28" s="129"/>
      <c r="AH28" s="129"/>
      <c r="AI28" s="129"/>
      <c r="AJ28" s="129"/>
      <c r="AK28" s="129"/>
      <c r="AL28" s="129"/>
      <c r="AM28" s="129"/>
      <c r="AN28" s="130"/>
      <c r="AQ28" s="132">
        <v>2019</v>
      </c>
      <c r="AR28" s="129">
        <v>0.58785894449499543</v>
      </c>
      <c r="AS28" s="129">
        <v>0.69688653761548613</v>
      </c>
      <c r="AT28" s="129"/>
      <c r="AU28" s="129"/>
      <c r="AV28" s="129"/>
      <c r="AW28" s="129"/>
      <c r="AX28" s="129"/>
      <c r="AY28" s="129"/>
      <c r="AZ28" s="129"/>
      <c r="BA28" s="130"/>
      <c r="BC28" s="132">
        <v>2019</v>
      </c>
      <c r="BD28" s="129">
        <v>0.57740926967273243</v>
      </c>
      <c r="BE28" s="129">
        <v>0.69948315452500431</v>
      </c>
      <c r="BF28" s="129"/>
      <c r="BG28" s="129"/>
      <c r="BH28" s="129"/>
      <c r="BI28" s="129"/>
      <c r="BJ28" s="129"/>
      <c r="BK28" s="129"/>
      <c r="BL28" s="129"/>
      <c r="BM28" s="130"/>
    </row>
    <row r="29" spans="2:65" ht="15" customHeight="1" x14ac:dyDescent="0.25">
      <c r="B29" s="127" t="s">
        <v>226</v>
      </c>
      <c r="C29" s="128">
        <v>5.7969219000000002E-2</v>
      </c>
      <c r="D29" s="129">
        <v>5.8359033999999997E-2</v>
      </c>
      <c r="E29" s="129">
        <v>5.9056631999999998E-2</v>
      </c>
      <c r="F29" s="129">
        <v>5.8868769000000001E-2</v>
      </c>
      <c r="G29" s="129">
        <v>5.8609717999999998E-2</v>
      </c>
      <c r="H29" s="129">
        <v>5.6960627E-2</v>
      </c>
      <c r="I29" s="130">
        <v>5.4562649999999997E-2</v>
      </c>
      <c r="R29" s="145">
        <v>2020</v>
      </c>
      <c r="S29" s="138">
        <v>0.21421252485089462</v>
      </c>
      <c r="T29" s="138"/>
      <c r="U29" s="138"/>
      <c r="V29" s="138"/>
      <c r="W29" s="138"/>
      <c r="X29" s="138"/>
      <c r="Y29" s="138"/>
      <c r="Z29" s="138"/>
      <c r="AA29" s="138"/>
      <c r="AB29" s="139"/>
      <c r="AD29" s="145">
        <v>2020</v>
      </c>
      <c r="AE29" s="138">
        <v>0.20630096842920784</v>
      </c>
      <c r="AF29" s="138"/>
      <c r="AG29" s="138"/>
      <c r="AH29" s="138"/>
      <c r="AI29" s="138"/>
      <c r="AJ29" s="138"/>
      <c r="AK29" s="138"/>
      <c r="AL29" s="138"/>
      <c r="AM29" s="138"/>
      <c r="AN29" s="139"/>
      <c r="AQ29" s="145">
        <v>2020</v>
      </c>
      <c r="AR29" s="138">
        <v>0.5297911041133635</v>
      </c>
      <c r="AS29" s="138"/>
      <c r="AT29" s="138"/>
      <c r="AU29" s="138"/>
      <c r="AV29" s="138"/>
      <c r="AW29" s="138"/>
      <c r="AX29" s="138"/>
      <c r="AY29" s="138"/>
      <c r="AZ29" s="138"/>
      <c r="BA29" s="139"/>
      <c r="BC29" s="145">
        <v>2020</v>
      </c>
      <c r="BD29" s="138">
        <v>0.55094324559323371</v>
      </c>
      <c r="BE29" s="138"/>
      <c r="BF29" s="138"/>
      <c r="BG29" s="138"/>
      <c r="BH29" s="138"/>
      <c r="BI29" s="138"/>
      <c r="BJ29" s="138"/>
      <c r="BK29" s="138"/>
      <c r="BL29" s="138"/>
      <c r="BM29" s="139"/>
    </row>
    <row r="30" spans="2:65" ht="15" customHeight="1" x14ac:dyDescent="0.25">
      <c r="B30" s="127" t="s">
        <v>228</v>
      </c>
      <c r="C30" s="128">
        <v>9.3077215000000005E-2</v>
      </c>
      <c r="D30" s="129">
        <v>9.2403559999999996E-2</v>
      </c>
      <c r="E30" s="129">
        <v>9.4196937999999994E-2</v>
      </c>
      <c r="F30" s="129">
        <v>9.6217853000000006E-2</v>
      </c>
      <c r="G30" s="129">
        <v>9.9837199000000001E-2</v>
      </c>
      <c r="H30" s="129">
        <v>0.103697315</v>
      </c>
      <c r="I30" s="130">
        <v>0.106679384</v>
      </c>
    </row>
    <row r="31" spans="2:65" ht="15" customHeight="1" x14ac:dyDescent="0.25">
      <c r="B31" s="136" t="s">
        <v>229</v>
      </c>
      <c r="C31" s="137">
        <v>0.127552686</v>
      </c>
      <c r="D31" s="138">
        <v>0.12584110200000001</v>
      </c>
      <c r="E31" s="138">
        <v>0.123694163</v>
      </c>
      <c r="F31" s="138">
        <v>0.121459053</v>
      </c>
      <c r="G31" s="138">
        <v>0.11721646500000001</v>
      </c>
      <c r="H31" s="138">
        <v>0.112362034</v>
      </c>
      <c r="I31" s="139">
        <v>0.10618892200000001</v>
      </c>
      <c r="R31" s="269" t="s">
        <v>249</v>
      </c>
      <c r="S31" s="270"/>
      <c r="T31" s="270"/>
      <c r="U31" s="270"/>
      <c r="V31" s="270"/>
      <c r="W31" s="270"/>
      <c r="X31" s="270"/>
      <c r="Y31" s="270"/>
      <c r="Z31" s="270"/>
      <c r="AA31" s="270"/>
      <c r="AB31" s="271"/>
      <c r="AD31" s="269" t="s">
        <v>250</v>
      </c>
      <c r="AE31" s="270"/>
      <c r="AF31" s="270"/>
      <c r="AG31" s="270"/>
      <c r="AH31" s="270"/>
      <c r="AI31" s="270"/>
      <c r="AJ31" s="270"/>
      <c r="AK31" s="270"/>
      <c r="AL31" s="270"/>
      <c r="AM31" s="270"/>
      <c r="AN31" s="271"/>
      <c r="AQ31" s="269" t="s">
        <v>249</v>
      </c>
      <c r="AR31" s="270"/>
      <c r="AS31" s="270"/>
      <c r="AT31" s="270"/>
      <c r="AU31" s="270"/>
      <c r="AV31" s="270"/>
      <c r="AW31" s="270"/>
      <c r="AX31" s="270"/>
      <c r="AY31" s="270"/>
      <c r="AZ31" s="270"/>
      <c r="BA31" s="271"/>
      <c r="BC31" s="269" t="s">
        <v>250</v>
      </c>
      <c r="BD31" s="270"/>
      <c r="BE31" s="270"/>
      <c r="BF31" s="270"/>
      <c r="BG31" s="270"/>
      <c r="BH31" s="270"/>
      <c r="BI31" s="270"/>
      <c r="BJ31" s="270"/>
      <c r="BK31" s="270"/>
      <c r="BL31" s="270"/>
      <c r="BM31" s="271"/>
    </row>
    <row r="32" spans="2:65" ht="15" customHeight="1" x14ac:dyDescent="0.25">
      <c r="B32" s="140" t="s">
        <v>231</v>
      </c>
      <c r="C32" s="118">
        <v>0.107870114</v>
      </c>
      <c r="D32" s="119">
        <v>0.108255411</v>
      </c>
      <c r="E32" s="119">
        <v>0.108739217</v>
      </c>
      <c r="F32" s="119">
        <v>0.109915733</v>
      </c>
      <c r="G32" s="119">
        <v>0.11046528899999999</v>
      </c>
      <c r="H32" s="119">
        <v>0.112108814</v>
      </c>
      <c r="I32" s="120">
        <v>0.11305059100000001</v>
      </c>
      <c r="R32" s="124" t="s">
        <v>143</v>
      </c>
      <c r="S32" s="125">
        <v>1</v>
      </c>
      <c r="T32" s="125">
        <v>2</v>
      </c>
      <c r="U32" s="125">
        <v>3</v>
      </c>
      <c r="V32" s="125">
        <v>4</v>
      </c>
      <c r="W32" s="125">
        <v>5</v>
      </c>
      <c r="X32" s="125">
        <v>6</v>
      </c>
      <c r="Y32" s="125">
        <v>7</v>
      </c>
      <c r="Z32" s="125">
        <v>8</v>
      </c>
      <c r="AA32" s="125">
        <v>9</v>
      </c>
      <c r="AB32" s="126">
        <v>10</v>
      </c>
      <c r="AD32" s="124" t="s">
        <v>143</v>
      </c>
      <c r="AE32" s="125">
        <v>1</v>
      </c>
      <c r="AF32" s="125">
        <v>2</v>
      </c>
      <c r="AG32" s="125">
        <v>3</v>
      </c>
      <c r="AH32" s="125">
        <v>4</v>
      </c>
      <c r="AI32" s="125">
        <v>5</v>
      </c>
      <c r="AJ32" s="125">
        <v>6</v>
      </c>
      <c r="AK32" s="125">
        <v>7</v>
      </c>
      <c r="AL32" s="125">
        <v>8</v>
      </c>
      <c r="AM32" s="125">
        <v>9</v>
      </c>
      <c r="AN32" s="126">
        <v>10</v>
      </c>
      <c r="AQ32" s="124" t="s">
        <v>143</v>
      </c>
      <c r="AR32" s="125">
        <v>1</v>
      </c>
      <c r="AS32" s="125">
        <v>2</v>
      </c>
      <c r="AT32" s="125">
        <v>3</v>
      </c>
      <c r="AU32" s="125">
        <v>4</v>
      </c>
      <c r="AV32" s="125">
        <v>5</v>
      </c>
      <c r="AW32" s="125">
        <v>6</v>
      </c>
      <c r="AX32" s="125">
        <v>7</v>
      </c>
      <c r="AY32" s="125">
        <v>8</v>
      </c>
      <c r="AZ32" s="125">
        <v>9</v>
      </c>
      <c r="BA32" s="126">
        <v>10</v>
      </c>
      <c r="BC32" s="124" t="s">
        <v>143</v>
      </c>
      <c r="BD32" s="125">
        <v>1</v>
      </c>
      <c r="BE32" s="125">
        <v>2</v>
      </c>
      <c r="BF32" s="125">
        <v>3</v>
      </c>
      <c r="BG32" s="125">
        <v>4</v>
      </c>
      <c r="BH32" s="125">
        <v>5</v>
      </c>
      <c r="BI32" s="125">
        <v>6</v>
      </c>
      <c r="BJ32" s="125">
        <v>7</v>
      </c>
      <c r="BK32" s="125">
        <v>8</v>
      </c>
      <c r="BL32" s="125">
        <v>9</v>
      </c>
      <c r="BM32" s="126">
        <v>10</v>
      </c>
    </row>
    <row r="33" spans="2:65" ht="15" customHeight="1" x14ac:dyDescent="0.25">
      <c r="B33" s="141" t="s">
        <v>232</v>
      </c>
      <c r="C33" s="128">
        <v>7.2061095000000006E-2</v>
      </c>
      <c r="D33" s="129">
        <v>6.7947142000000002E-2</v>
      </c>
      <c r="E33" s="129">
        <v>6.5614083000000004E-2</v>
      </c>
      <c r="F33" s="129">
        <v>6.3945525000000003E-2</v>
      </c>
      <c r="G33" s="129">
        <v>6.3933418000000006E-2</v>
      </c>
      <c r="H33" s="129">
        <v>6.4629348000000003E-2</v>
      </c>
      <c r="I33" s="130">
        <v>6.5491796000000005E-2</v>
      </c>
      <c r="R33" s="132">
        <v>2010</v>
      </c>
      <c r="S33" s="129">
        <v>0.12661353931173072</v>
      </c>
      <c r="T33" s="129">
        <v>0.31943403779719576</v>
      </c>
      <c r="U33" s="129">
        <v>0.51355309278350514</v>
      </c>
      <c r="V33" s="129">
        <v>0.63613255645889788</v>
      </c>
      <c r="W33" s="129">
        <v>0.73031214209968187</v>
      </c>
      <c r="X33" s="129">
        <v>0.79844859402460455</v>
      </c>
      <c r="Y33" s="129">
        <v>0.84419726671309192</v>
      </c>
      <c r="Z33" s="129">
        <v>0.88990232436211114</v>
      </c>
      <c r="AA33" s="129">
        <v>0.91387771966527198</v>
      </c>
      <c r="AB33" s="130">
        <v>0.93093665622825328</v>
      </c>
      <c r="AD33" s="132">
        <v>2010</v>
      </c>
      <c r="AE33" s="129">
        <v>0.1134778727445394</v>
      </c>
      <c r="AF33" s="129">
        <v>0.31969855528801627</v>
      </c>
      <c r="AG33" s="129">
        <v>0.51317426445136727</v>
      </c>
      <c r="AH33" s="129">
        <v>0.64936577102803739</v>
      </c>
      <c r="AI33" s="129">
        <v>0.73253461475810389</v>
      </c>
      <c r="AJ33" s="129">
        <v>0.79291729903536978</v>
      </c>
      <c r="AK33" s="129">
        <v>0.83776452794141076</v>
      </c>
      <c r="AL33" s="129">
        <v>0.87794916679892077</v>
      </c>
      <c r="AM33" s="129">
        <v>0.90266728395061735</v>
      </c>
      <c r="AN33" s="130">
        <v>0.92266100063131296</v>
      </c>
      <c r="AQ33" s="132">
        <v>2010</v>
      </c>
      <c r="AR33" s="129">
        <v>0.5321414307574599</v>
      </c>
      <c r="AS33" s="129">
        <v>0.73210214378518834</v>
      </c>
      <c r="AT33" s="129">
        <v>0.83495461449942465</v>
      </c>
      <c r="AU33" s="129">
        <v>0.89019976487185515</v>
      </c>
      <c r="AV33" s="129">
        <v>0.9315933508102956</v>
      </c>
      <c r="AW33" s="129">
        <v>0.9478815921587378</v>
      </c>
      <c r="AX33" s="129">
        <v>0.96255834333733481</v>
      </c>
      <c r="AY33" s="129">
        <v>0.9716634111481659</v>
      </c>
      <c r="AZ33" s="129">
        <v>0.97859397332062881</v>
      </c>
      <c r="BA33" s="130">
        <v>0.98329570405727929</v>
      </c>
      <c r="BC33" s="132">
        <v>2010</v>
      </c>
      <c r="BD33" s="129">
        <v>0.45955017254601233</v>
      </c>
      <c r="BE33" s="129">
        <v>0.67595937768240355</v>
      </c>
      <c r="BF33" s="129">
        <v>0.79501766968325782</v>
      </c>
      <c r="BG33" s="129">
        <v>0.85919009584664541</v>
      </c>
      <c r="BH33" s="129">
        <v>0.89880175879396984</v>
      </c>
      <c r="BI33" s="129">
        <v>0.92719974735875044</v>
      </c>
      <c r="BJ33" s="129">
        <v>0.94198619899128844</v>
      </c>
      <c r="BK33" s="129">
        <v>0.95906811527904867</v>
      </c>
      <c r="BL33" s="129">
        <v>0.96799545142857135</v>
      </c>
      <c r="BM33" s="130">
        <v>0.97388870043548015</v>
      </c>
    </row>
    <row r="34" spans="2:65" ht="15" customHeight="1" x14ac:dyDescent="0.25">
      <c r="B34" s="141" t="s">
        <v>233</v>
      </c>
      <c r="C34" s="128">
        <v>1.8771678999999999E-2</v>
      </c>
      <c r="D34" s="129">
        <v>1.8466661999999998E-2</v>
      </c>
      <c r="E34" s="129">
        <v>1.8363689999999998E-2</v>
      </c>
      <c r="F34" s="129">
        <v>1.8888413999999999E-2</v>
      </c>
      <c r="G34" s="129">
        <v>1.8885468999999998E-2</v>
      </c>
      <c r="H34" s="129">
        <v>1.9069747000000001E-2</v>
      </c>
      <c r="I34" s="130">
        <v>1.9290956000000001E-2</v>
      </c>
      <c r="R34" s="132">
        <v>2011</v>
      </c>
      <c r="S34" s="129">
        <v>0.11454676951275393</v>
      </c>
      <c r="T34" s="129">
        <v>0.32019515187611669</v>
      </c>
      <c r="U34" s="129">
        <v>0.51327890135980991</v>
      </c>
      <c r="V34" s="129">
        <v>0.65324658346333841</v>
      </c>
      <c r="W34" s="129">
        <v>0.74602697962080511</v>
      </c>
      <c r="X34" s="129">
        <v>0.80714166832967471</v>
      </c>
      <c r="Y34" s="129">
        <v>0.8582772763340607</v>
      </c>
      <c r="Z34" s="129">
        <v>0.89762664620259425</v>
      </c>
      <c r="AA34" s="129">
        <v>0.91981632149901382</v>
      </c>
      <c r="AB34" s="130">
        <v>0.92871187980433267</v>
      </c>
      <c r="AD34" s="132">
        <v>2011</v>
      </c>
      <c r="AE34" s="129">
        <v>9.908287526427062E-2</v>
      </c>
      <c r="AF34" s="129">
        <v>0.31215963955946169</v>
      </c>
      <c r="AG34" s="129">
        <v>0.50674228391934362</v>
      </c>
      <c r="AH34" s="129">
        <v>0.63761217669282189</v>
      </c>
      <c r="AI34" s="129">
        <v>0.72581468399736271</v>
      </c>
      <c r="AJ34" s="129">
        <v>0.78667571138211401</v>
      </c>
      <c r="AK34" s="129">
        <v>0.84125182742511695</v>
      </c>
      <c r="AL34" s="129">
        <v>0.88118901601830646</v>
      </c>
      <c r="AM34" s="129">
        <v>0.90549242162653309</v>
      </c>
      <c r="AN34" s="130">
        <v>0.91709805276381906</v>
      </c>
      <c r="AQ34" s="132">
        <v>2011</v>
      </c>
      <c r="AR34" s="129">
        <v>0.49369934816812761</v>
      </c>
      <c r="AS34" s="129">
        <v>0.70070379987333753</v>
      </c>
      <c r="AT34" s="129">
        <v>0.81357923482849603</v>
      </c>
      <c r="AU34" s="129">
        <v>0.88507560652260375</v>
      </c>
      <c r="AV34" s="129">
        <v>0.91854851632047485</v>
      </c>
      <c r="AW34" s="129">
        <v>0.94647653646544661</v>
      </c>
      <c r="AX34" s="129">
        <v>0.96210980848153216</v>
      </c>
      <c r="AY34" s="129">
        <v>0.97063278710910827</v>
      </c>
      <c r="AZ34" s="129">
        <v>0.97760757886112248</v>
      </c>
      <c r="BA34" s="130">
        <v>0.97867588403950301</v>
      </c>
      <c r="BC34" s="132">
        <v>2011</v>
      </c>
      <c r="BD34" s="129">
        <v>0.43100565479452052</v>
      </c>
      <c r="BE34" s="129">
        <v>0.65069661649608668</v>
      </c>
      <c r="BF34" s="129">
        <v>0.77663177135678407</v>
      </c>
      <c r="BG34" s="129">
        <v>0.84630864322883603</v>
      </c>
      <c r="BH34" s="129">
        <v>0.89333633432219794</v>
      </c>
      <c r="BI34" s="129">
        <v>0.92055797025828345</v>
      </c>
      <c r="BJ34" s="129">
        <v>0.94329278323510157</v>
      </c>
      <c r="BK34" s="129">
        <v>0.95594804483837337</v>
      </c>
      <c r="BL34" s="129">
        <v>0.96649625492772673</v>
      </c>
      <c r="BM34" s="130">
        <v>0.9744973852040818</v>
      </c>
    </row>
    <row r="35" spans="2:65" ht="15" customHeight="1" x14ac:dyDescent="0.25">
      <c r="B35" s="141" t="s">
        <v>234</v>
      </c>
      <c r="C35" s="128">
        <v>1.9780220000000001E-2</v>
      </c>
      <c r="D35" s="129">
        <v>1.9970071999999998E-2</v>
      </c>
      <c r="E35" s="129">
        <v>2.0592375E-2</v>
      </c>
      <c r="F35" s="129">
        <v>2.1238844E-2</v>
      </c>
      <c r="G35" s="129">
        <v>2.1700316000000001E-2</v>
      </c>
      <c r="H35" s="129">
        <v>2.2645517E-2</v>
      </c>
      <c r="I35" s="130">
        <v>2.3283345E-2</v>
      </c>
      <c r="R35" s="132">
        <v>2012</v>
      </c>
      <c r="S35" s="129">
        <v>0.13647762732728114</v>
      </c>
      <c r="T35" s="129">
        <v>0.35638610315186242</v>
      </c>
      <c r="U35" s="129">
        <v>0.54368861972437554</v>
      </c>
      <c r="V35" s="129">
        <v>0.67018541239228546</v>
      </c>
      <c r="W35" s="129">
        <v>0.76362365848793134</v>
      </c>
      <c r="X35" s="129">
        <v>0.8326607492339626</v>
      </c>
      <c r="Y35" s="129">
        <v>0.88040282981660445</v>
      </c>
      <c r="Z35" s="129">
        <v>0.90559015605064286</v>
      </c>
      <c r="AA35" s="129">
        <v>0.91436628031766476</v>
      </c>
      <c r="AB35" s="130"/>
      <c r="AD35" s="132">
        <v>2012</v>
      </c>
      <c r="AE35" s="129">
        <v>0.1162223383500557</v>
      </c>
      <c r="AF35" s="129">
        <v>0.34872445950306552</v>
      </c>
      <c r="AG35" s="129">
        <v>0.53236056619959959</v>
      </c>
      <c r="AH35" s="129">
        <v>0.66150059896542324</v>
      </c>
      <c r="AI35" s="129">
        <v>0.74946857419127966</v>
      </c>
      <c r="AJ35" s="129">
        <v>0.81071181313919205</v>
      </c>
      <c r="AK35" s="129">
        <v>0.86107015350120741</v>
      </c>
      <c r="AL35" s="129">
        <v>0.89191447368421073</v>
      </c>
      <c r="AM35" s="129">
        <v>0.90822279455298993</v>
      </c>
      <c r="AN35" s="130"/>
      <c r="AQ35" s="132">
        <v>2012</v>
      </c>
      <c r="AR35" s="129">
        <v>0.50836513073296186</v>
      </c>
      <c r="AS35" s="129">
        <v>0.70118606053709598</v>
      </c>
      <c r="AT35" s="129">
        <v>0.81706121254681641</v>
      </c>
      <c r="AU35" s="129">
        <v>0.88617321364452417</v>
      </c>
      <c r="AV35" s="129">
        <v>0.92740838535928505</v>
      </c>
      <c r="AW35" s="129">
        <v>0.9536688062091907</v>
      </c>
      <c r="AX35" s="129">
        <v>0.96781367447595568</v>
      </c>
      <c r="AY35" s="129">
        <v>0.97665378918785495</v>
      </c>
      <c r="AZ35" s="129">
        <v>0.97815964214711715</v>
      </c>
      <c r="BA35" s="130"/>
      <c r="BC35" s="132">
        <v>2012</v>
      </c>
      <c r="BD35" s="129">
        <v>0.43745249406175779</v>
      </c>
      <c r="BE35" s="129">
        <v>0.64816953352769691</v>
      </c>
      <c r="BF35" s="129">
        <v>0.77562183969302922</v>
      </c>
      <c r="BG35" s="129">
        <v>0.85012445776566747</v>
      </c>
      <c r="BH35" s="129">
        <v>0.8958254331408263</v>
      </c>
      <c r="BI35" s="129">
        <v>0.92788115844794805</v>
      </c>
      <c r="BJ35" s="129">
        <v>0.94844657794676801</v>
      </c>
      <c r="BK35" s="129">
        <v>0.96567010390783814</v>
      </c>
      <c r="BL35" s="129">
        <v>0.97032063663339641</v>
      </c>
      <c r="BM35" s="130"/>
    </row>
    <row r="36" spans="2:65" ht="15" customHeight="1" x14ac:dyDescent="0.25">
      <c r="B36" s="141" t="s">
        <v>235</v>
      </c>
      <c r="C36" s="128">
        <v>0.10695339099999999</v>
      </c>
      <c r="D36" s="129">
        <v>0.103968583</v>
      </c>
      <c r="E36" s="129">
        <v>0.10200511</v>
      </c>
      <c r="F36" s="129">
        <v>0.10009203</v>
      </c>
      <c r="G36" s="129">
        <v>9.9144999999999997E-2</v>
      </c>
      <c r="H36" s="129">
        <v>9.7724399000000003E-2</v>
      </c>
      <c r="I36" s="130">
        <v>9.9972680999999994E-2</v>
      </c>
      <c r="R36" s="132">
        <v>2013</v>
      </c>
      <c r="S36" s="129">
        <v>0.15592046496916023</v>
      </c>
      <c r="T36" s="129">
        <v>0.36999451764705887</v>
      </c>
      <c r="U36" s="129">
        <v>0.55284218568869214</v>
      </c>
      <c r="V36" s="129">
        <v>0.68999359880537592</v>
      </c>
      <c r="W36" s="129">
        <v>0.78289582927304613</v>
      </c>
      <c r="X36" s="129">
        <v>0.84739804396242868</v>
      </c>
      <c r="Y36" s="129">
        <v>0.88576431527283228</v>
      </c>
      <c r="Z36" s="129">
        <v>0.90778557692307682</v>
      </c>
      <c r="AA36" s="129"/>
      <c r="AB36" s="130"/>
      <c r="AD36" s="132">
        <v>2013</v>
      </c>
      <c r="AE36" s="129">
        <v>0.13462645903070877</v>
      </c>
      <c r="AF36" s="129">
        <v>0.3521359970364098</v>
      </c>
      <c r="AG36" s="129">
        <v>0.54259697876718715</v>
      </c>
      <c r="AH36" s="129">
        <v>0.6788530896892655</v>
      </c>
      <c r="AI36" s="129">
        <v>0.76593502015610271</v>
      </c>
      <c r="AJ36" s="129">
        <v>0.82706131914893644</v>
      </c>
      <c r="AK36" s="129">
        <v>0.87222558882907164</v>
      </c>
      <c r="AL36" s="129">
        <v>0.89084399841803441</v>
      </c>
      <c r="AM36" s="129"/>
      <c r="AN36" s="130"/>
      <c r="AQ36" s="132">
        <v>2013</v>
      </c>
      <c r="AR36" s="129">
        <v>0.52258553072120184</v>
      </c>
      <c r="AS36" s="129">
        <v>0.72068222115384617</v>
      </c>
      <c r="AT36" s="129">
        <v>0.84038859013091638</v>
      </c>
      <c r="AU36" s="129">
        <v>0.9064287334790303</v>
      </c>
      <c r="AV36" s="129">
        <v>0.93894901589306379</v>
      </c>
      <c r="AW36" s="129">
        <v>0.96330456799240438</v>
      </c>
      <c r="AX36" s="129">
        <v>0.97634260667511619</v>
      </c>
      <c r="AY36" s="129">
        <v>0.98123924425784137</v>
      </c>
      <c r="AZ36" s="129"/>
      <c r="BA36" s="130"/>
      <c r="BC36" s="132">
        <v>2013</v>
      </c>
      <c r="BD36" s="129">
        <v>0.4625240348590976</v>
      </c>
      <c r="BE36" s="129">
        <v>0.67929625550660788</v>
      </c>
      <c r="BF36" s="129">
        <v>0.8005415779238817</v>
      </c>
      <c r="BG36" s="129">
        <v>0.87474060143198096</v>
      </c>
      <c r="BH36" s="129">
        <v>0.91560031043849455</v>
      </c>
      <c r="BI36" s="129">
        <v>0.94411725451880801</v>
      </c>
      <c r="BJ36" s="129">
        <v>0.95847609933254807</v>
      </c>
      <c r="BK36" s="129">
        <v>0.96370745250852408</v>
      </c>
      <c r="BL36" s="129"/>
      <c r="BM36" s="130"/>
    </row>
    <row r="37" spans="2:65" ht="15" customHeight="1" x14ac:dyDescent="0.25">
      <c r="B37" s="142" t="s">
        <v>236</v>
      </c>
      <c r="C37" s="137">
        <v>2.0313639000000001E-2</v>
      </c>
      <c r="D37" s="138">
        <v>2.0130248999999999E-2</v>
      </c>
      <c r="E37" s="138">
        <v>2.0258849999999998E-2</v>
      </c>
      <c r="F37" s="138">
        <v>2.0752051000000001E-2</v>
      </c>
      <c r="G37" s="138">
        <v>2.1568114999999999E-2</v>
      </c>
      <c r="H37" s="138">
        <v>2.1915015999999999E-2</v>
      </c>
      <c r="I37" s="139">
        <v>2.2572414999999998E-2</v>
      </c>
      <c r="R37" s="132">
        <v>2014</v>
      </c>
      <c r="S37" s="129">
        <v>0.15638169915624089</v>
      </c>
      <c r="T37" s="129">
        <v>0.380996786102063</v>
      </c>
      <c r="U37" s="129">
        <v>0.57706755242052366</v>
      </c>
      <c r="V37" s="129">
        <v>0.71716865313653144</v>
      </c>
      <c r="W37" s="129">
        <v>0.8072594692838968</v>
      </c>
      <c r="X37" s="129">
        <v>0.86476089968511016</v>
      </c>
      <c r="Y37" s="129">
        <v>0.89185933576346699</v>
      </c>
      <c r="Z37" s="129"/>
      <c r="AA37" s="129"/>
      <c r="AB37" s="130"/>
      <c r="AD37" s="132">
        <v>2014</v>
      </c>
      <c r="AE37" s="129">
        <v>0.1360672572355964</v>
      </c>
      <c r="AF37" s="129">
        <v>0.35777074890742949</v>
      </c>
      <c r="AG37" s="129">
        <v>0.55272507804370452</v>
      </c>
      <c r="AH37" s="129">
        <v>0.69467781252571814</v>
      </c>
      <c r="AI37" s="129">
        <v>0.78323387472863248</v>
      </c>
      <c r="AJ37" s="129">
        <v>0.83357988937178962</v>
      </c>
      <c r="AK37" s="129">
        <v>0.87164170668636876</v>
      </c>
      <c r="AL37" s="129"/>
      <c r="AM37" s="129"/>
      <c r="AN37" s="130"/>
      <c r="AQ37" s="132">
        <v>2014</v>
      </c>
      <c r="AR37" s="129">
        <v>0.55893019927249721</v>
      </c>
      <c r="AS37" s="129">
        <v>0.74753142252328542</v>
      </c>
      <c r="AT37" s="129">
        <v>0.8590540655175527</v>
      </c>
      <c r="AU37" s="129">
        <v>0.91847310707368801</v>
      </c>
      <c r="AV37" s="129">
        <v>0.94776997314068734</v>
      </c>
      <c r="AW37" s="129">
        <v>0.96513777199181694</v>
      </c>
      <c r="AX37" s="129">
        <v>0.9732521242182447</v>
      </c>
      <c r="AY37" s="129"/>
      <c r="AZ37" s="129"/>
      <c r="BA37" s="130"/>
      <c r="BC37" s="132">
        <v>2014</v>
      </c>
      <c r="BD37" s="129">
        <v>0.49577870452528838</v>
      </c>
      <c r="BE37" s="129">
        <v>0.68594525747441382</v>
      </c>
      <c r="BF37" s="129">
        <v>0.81879220677671583</v>
      </c>
      <c r="BG37" s="129">
        <v>0.89350051994621238</v>
      </c>
      <c r="BH37" s="129">
        <v>0.93162730657464576</v>
      </c>
      <c r="BI37" s="129">
        <v>0.95404221100917441</v>
      </c>
      <c r="BJ37" s="129">
        <v>0.96266412997903572</v>
      </c>
      <c r="BK37" s="129"/>
      <c r="BL37" s="129"/>
      <c r="BM37" s="130"/>
    </row>
    <row r="38" spans="2:65" ht="15" customHeight="1" x14ac:dyDescent="0.25">
      <c r="B38" s="143" t="s">
        <v>237</v>
      </c>
      <c r="C38" s="118">
        <v>5.2474713999999999E-2</v>
      </c>
      <c r="D38" s="119">
        <v>5.2883527999999999E-2</v>
      </c>
      <c r="E38" s="119">
        <v>5.3440400999999998E-2</v>
      </c>
      <c r="F38" s="119">
        <v>5.3290817999999997E-2</v>
      </c>
      <c r="G38" s="119">
        <v>5.3707874000000003E-2</v>
      </c>
      <c r="H38" s="119">
        <v>5.3136241000000001E-2</v>
      </c>
      <c r="I38" s="120">
        <v>5.2442641999999998E-2</v>
      </c>
      <c r="R38" s="132">
        <v>2015</v>
      </c>
      <c r="S38" s="129">
        <v>0.17241749240322368</v>
      </c>
      <c r="T38" s="129">
        <v>0.41608211689734143</v>
      </c>
      <c r="U38" s="129">
        <v>0.6194547424256045</v>
      </c>
      <c r="V38" s="129">
        <v>0.74925570376786488</v>
      </c>
      <c r="W38" s="129">
        <v>0.82633188381178857</v>
      </c>
      <c r="X38" s="129">
        <v>0.8592593655015196</v>
      </c>
      <c r="Y38" s="129"/>
      <c r="Z38" s="129"/>
      <c r="AA38" s="129"/>
      <c r="AB38" s="130"/>
      <c r="AD38" s="132">
        <v>2015</v>
      </c>
      <c r="AE38" s="129">
        <v>0.14394932242705408</v>
      </c>
      <c r="AF38" s="129">
        <v>0.38226227852586825</v>
      </c>
      <c r="AG38" s="129">
        <v>0.58434513498535356</v>
      </c>
      <c r="AH38" s="129">
        <v>0.71876169157965908</v>
      </c>
      <c r="AI38" s="129">
        <v>0.7939939805683397</v>
      </c>
      <c r="AJ38" s="129">
        <v>0.82629543847837061</v>
      </c>
      <c r="AK38" s="129"/>
      <c r="AL38" s="129"/>
      <c r="AM38" s="129"/>
      <c r="AN38" s="130"/>
      <c r="AQ38" s="132">
        <v>2015</v>
      </c>
      <c r="AR38" s="129">
        <v>0.56838845146321382</v>
      </c>
      <c r="AS38" s="129">
        <v>0.76456303635768097</v>
      </c>
      <c r="AT38" s="129">
        <v>0.87322990822540525</v>
      </c>
      <c r="AU38" s="129">
        <v>0.92819247142981753</v>
      </c>
      <c r="AV38" s="129">
        <v>0.95502076252531476</v>
      </c>
      <c r="AW38" s="129">
        <v>0.96052117408906879</v>
      </c>
      <c r="AX38" s="129"/>
      <c r="AY38" s="129"/>
      <c r="AZ38" s="129"/>
      <c r="BA38" s="130"/>
      <c r="BC38" s="132">
        <v>2015</v>
      </c>
      <c r="BD38" s="129">
        <v>0.49551837331384146</v>
      </c>
      <c r="BE38" s="129">
        <v>0.70191010108355767</v>
      </c>
      <c r="BF38" s="129">
        <v>0.82888119916337433</v>
      </c>
      <c r="BG38" s="129">
        <v>0.9018199233716474</v>
      </c>
      <c r="BH38" s="129">
        <v>0.93803028432169</v>
      </c>
      <c r="BI38" s="129">
        <v>0.94754363602180858</v>
      </c>
      <c r="BJ38" s="129"/>
      <c r="BK38" s="129"/>
      <c r="BL38" s="129"/>
      <c r="BM38" s="130"/>
    </row>
    <row r="39" spans="2:65" ht="15" customHeight="1" x14ac:dyDescent="0.25">
      <c r="B39" s="144" t="s">
        <v>238</v>
      </c>
      <c r="C39" s="128">
        <v>3.1990556000000003E-2</v>
      </c>
      <c r="D39" s="129">
        <v>3.31481E-2</v>
      </c>
      <c r="E39" s="129">
        <v>3.3729889999999998E-2</v>
      </c>
      <c r="F39" s="129">
        <v>3.4340475000000002E-2</v>
      </c>
      <c r="G39" s="129">
        <v>3.4146544000000001E-2</v>
      </c>
      <c r="H39" s="129">
        <v>3.4292089999999997E-2</v>
      </c>
      <c r="I39" s="130">
        <v>3.4440946E-2</v>
      </c>
      <c r="R39" s="132">
        <v>2016</v>
      </c>
      <c r="S39" s="129">
        <v>0.19473246552390769</v>
      </c>
      <c r="T39" s="129">
        <v>0.44841122937213163</v>
      </c>
      <c r="U39" s="129">
        <v>0.6437147649834003</v>
      </c>
      <c r="V39" s="129">
        <v>0.76151637157002594</v>
      </c>
      <c r="W39" s="129">
        <v>0.80552460923300617</v>
      </c>
      <c r="X39" s="129"/>
      <c r="Y39" s="129"/>
      <c r="Z39" s="129"/>
      <c r="AA39" s="129"/>
      <c r="AB39" s="130"/>
      <c r="AD39" s="132">
        <v>2016</v>
      </c>
      <c r="AE39" s="129">
        <v>0.15890058425936529</v>
      </c>
      <c r="AF39" s="129">
        <v>0.40840065343461568</v>
      </c>
      <c r="AG39" s="129">
        <v>0.6109699514527932</v>
      </c>
      <c r="AH39" s="129">
        <v>0.72594847330839851</v>
      </c>
      <c r="AI39" s="129">
        <v>0.76714946113651206</v>
      </c>
      <c r="AJ39" s="129"/>
      <c r="AK39" s="129"/>
      <c r="AL39" s="129"/>
      <c r="AM39" s="129"/>
      <c r="AN39" s="130"/>
      <c r="AQ39" s="132">
        <v>2016</v>
      </c>
      <c r="AR39" s="129">
        <v>0.59613003211640558</v>
      </c>
      <c r="AS39" s="129">
        <v>0.77855863183031326</v>
      </c>
      <c r="AT39" s="129">
        <v>0.88900403920403914</v>
      </c>
      <c r="AU39" s="129">
        <v>0.93634376563329047</v>
      </c>
      <c r="AV39" s="129">
        <v>0.95392232426704338</v>
      </c>
      <c r="AW39" s="129"/>
      <c r="AX39" s="129"/>
      <c r="AY39" s="129"/>
      <c r="AZ39" s="129"/>
      <c r="BA39" s="130"/>
      <c r="BC39" s="132">
        <v>2016</v>
      </c>
      <c r="BD39" s="129">
        <v>0.51171739937362259</v>
      </c>
      <c r="BE39" s="129">
        <v>0.71399774044032438</v>
      </c>
      <c r="BF39" s="129">
        <v>0.8371495254353023</v>
      </c>
      <c r="BG39" s="129">
        <v>0.90420119223985884</v>
      </c>
      <c r="BH39" s="129">
        <v>0.92660748488315081</v>
      </c>
      <c r="BI39" s="129"/>
      <c r="BJ39" s="129"/>
      <c r="BK39" s="129"/>
      <c r="BL39" s="129"/>
      <c r="BM39" s="130"/>
    </row>
    <row r="40" spans="2:65" ht="15" customHeight="1" x14ac:dyDescent="0.25">
      <c r="B40" s="144" t="s">
        <v>239</v>
      </c>
      <c r="C40" s="128">
        <v>1.5836418000000001E-2</v>
      </c>
      <c r="D40" s="129">
        <v>1.5631256999999999E-2</v>
      </c>
      <c r="E40" s="129">
        <v>1.5583839E-2</v>
      </c>
      <c r="F40" s="129">
        <v>1.5840920000000001E-2</v>
      </c>
      <c r="G40" s="129">
        <v>1.6397412E-2</v>
      </c>
      <c r="H40" s="129">
        <v>1.6761610999999999E-2</v>
      </c>
      <c r="I40" s="130">
        <v>1.7115031999999999E-2</v>
      </c>
      <c r="R40" s="132">
        <v>2017</v>
      </c>
      <c r="S40" s="129">
        <v>0.21729452187613624</v>
      </c>
      <c r="T40" s="129">
        <v>0.47298493354400967</v>
      </c>
      <c r="U40" s="129">
        <v>0.65761757398916221</v>
      </c>
      <c r="V40" s="129">
        <v>0.73281289398280802</v>
      </c>
      <c r="W40" s="129"/>
      <c r="X40" s="129"/>
      <c r="Y40" s="129"/>
      <c r="Z40" s="129"/>
      <c r="AA40" s="129"/>
      <c r="AB40" s="130"/>
      <c r="AD40" s="132">
        <v>2017</v>
      </c>
      <c r="AE40" s="129">
        <v>0.17541660079051383</v>
      </c>
      <c r="AF40" s="129">
        <v>0.42458855286378966</v>
      </c>
      <c r="AG40" s="129">
        <v>0.60859930094619374</v>
      </c>
      <c r="AH40" s="129">
        <v>0.7134885984972229</v>
      </c>
      <c r="AI40" s="129"/>
      <c r="AJ40" s="129"/>
      <c r="AK40" s="129"/>
      <c r="AL40" s="129"/>
      <c r="AM40" s="129"/>
      <c r="AN40" s="130"/>
      <c r="AQ40" s="132">
        <v>2017</v>
      </c>
      <c r="AR40" s="129">
        <v>0.6020708470320999</v>
      </c>
      <c r="AS40" s="129">
        <v>0.78985029662109885</v>
      </c>
      <c r="AT40" s="129">
        <v>0.88552526968716294</v>
      </c>
      <c r="AU40" s="129">
        <v>0.92537650080256828</v>
      </c>
      <c r="AV40" s="129"/>
      <c r="AW40" s="129"/>
      <c r="AX40" s="129"/>
      <c r="AY40" s="129"/>
      <c r="AZ40" s="129"/>
      <c r="BA40" s="130"/>
      <c r="BC40" s="132">
        <v>2017</v>
      </c>
      <c r="BD40" s="129">
        <v>0.53113491383867206</v>
      </c>
      <c r="BE40" s="129">
        <v>0.73181824300800735</v>
      </c>
      <c r="BF40" s="129">
        <v>0.85300420323896653</v>
      </c>
      <c r="BG40" s="129">
        <v>0.89809912331129638</v>
      </c>
      <c r="BH40" s="129"/>
      <c r="BI40" s="129"/>
      <c r="BJ40" s="129"/>
      <c r="BK40" s="129"/>
      <c r="BL40" s="129"/>
      <c r="BM40" s="130"/>
    </row>
    <row r="41" spans="2:65" ht="15" customHeight="1" x14ac:dyDescent="0.25">
      <c r="B41" s="144" t="s">
        <v>242</v>
      </c>
      <c r="C41" s="128">
        <v>0.14574285100000001</v>
      </c>
      <c r="D41" s="129">
        <v>0.154944044</v>
      </c>
      <c r="E41" s="129">
        <v>0.15767137000000001</v>
      </c>
      <c r="F41" s="129">
        <v>0.15720805800000001</v>
      </c>
      <c r="G41" s="129">
        <v>0.15417043</v>
      </c>
      <c r="H41" s="129">
        <v>0.15177069600000001</v>
      </c>
      <c r="I41" s="130">
        <v>0.14882393099999999</v>
      </c>
      <c r="R41" s="132">
        <v>2018</v>
      </c>
      <c r="S41" s="129">
        <v>0.21679500946864208</v>
      </c>
      <c r="T41" s="129">
        <v>0.46498785956006761</v>
      </c>
      <c r="U41" s="129">
        <v>0.60136428571428568</v>
      </c>
      <c r="V41" s="129"/>
      <c r="W41" s="129"/>
      <c r="X41" s="129"/>
      <c r="Y41" s="129"/>
      <c r="Z41" s="129"/>
      <c r="AA41" s="129"/>
      <c r="AB41" s="130"/>
      <c r="AD41" s="132">
        <v>2018</v>
      </c>
      <c r="AE41" s="129">
        <v>0.18131597132330973</v>
      </c>
      <c r="AF41" s="129">
        <v>0.41721141961813152</v>
      </c>
      <c r="AG41" s="129">
        <v>0.56997668254913636</v>
      </c>
      <c r="AH41" s="129"/>
      <c r="AI41" s="129"/>
      <c r="AJ41" s="129"/>
      <c r="AK41" s="129"/>
      <c r="AL41" s="129"/>
      <c r="AM41" s="129"/>
      <c r="AN41" s="130"/>
      <c r="AQ41" s="132">
        <v>2018</v>
      </c>
      <c r="AR41" s="129">
        <v>0.6118887366401754</v>
      </c>
      <c r="AS41" s="129">
        <v>0.78667068955312214</v>
      </c>
      <c r="AT41" s="129">
        <v>0.86549681457782723</v>
      </c>
      <c r="AU41" s="129"/>
      <c r="AV41" s="129"/>
      <c r="AW41" s="129"/>
      <c r="AX41" s="129"/>
      <c r="AY41" s="129"/>
      <c r="AZ41" s="129"/>
      <c r="BA41" s="130"/>
      <c r="BC41" s="132">
        <v>2018</v>
      </c>
      <c r="BD41" s="129">
        <v>0.54169342123852127</v>
      </c>
      <c r="BE41" s="129">
        <v>0.73477456512735551</v>
      </c>
      <c r="BF41" s="129">
        <v>0.83425393369619005</v>
      </c>
      <c r="BG41" s="129"/>
      <c r="BH41" s="129"/>
      <c r="BI41" s="129"/>
      <c r="BJ41" s="129"/>
      <c r="BK41" s="129"/>
      <c r="BL41" s="129"/>
      <c r="BM41" s="130"/>
    </row>
    <row r="42" spans="2:65" ht="15" customHeight="1" x14ac:dyDescent="0.25">
      <c r="B42" s="144" t="s">
        <v>243</v>
      </c>
      <c r="C42" s="128">
        <v>1.2631533E-2</v>
      </c>
      <c r="D42" s="129">
        <v>1.2889991E-2</v>
      </c>
      <c r="E42" s="129">
        <v>1.2856279E-2</v>
      </c>
      <c r="F42" s="129">
        <v>1.2961930999999999E-2</v>
      </c>
      <c r="G42" s="129">
        <v>1.33449E-2</v>
      </c>
      <c r="H42" s="129">
        <v>1.3603271E-2</v>
      </c>
      <c r="I42" s="130">
        <v>1.4330424E-2</v>
      </c>
      <c r="R42" s="132">
        <v>2019</v>
      </c>
      <c r="S42" s="129">
        <v>0.21811753921153029</v>
      </c>
      <c r="T42" s="129">
        <v>0.39051536104194601</v>
      </c>
      <c r="U42" s="129"/>
      <c r="V42" s="129"/>
      <c r="W42" s="129"/>
      <c r="X42" s="129"/>
      <c r="Y42" s="129"/>
      <c r="Z42" s="129"/>
      <c r="AA42" s="129"/>
      <c r="AB42" s="130"/>
      <c r="AD42" s="132">
        <v>2019</v>
      </c>
      <c r="AE42" s="129">
        <v>0.17235660619387944</v>
      </c>
      <c r="AF42" s="129">
        <v>0.34580424659780296</v>
      </c>
      <c r="AG42" s="129"/>
      <c r="AH42" s="129"/>
      <c r="AI42" s="129"/>
      <c r="AJ42" s="129"/>
      <c r="AK42" s="129"/>
      <c r="AL42" s="129"/>
      <c r="AM42" s="129"/>
      <c r="AN42" s="130"/>
      <c r="AQ42" s="132">
        <v>2019</v>
      </c>
      <c r="AR42" s="129">
        <v>0.61588082253464749</v>
      </c>
      <c r="AS42" s="129">
        <v>0.73590108762067696</v>
      </c>
      <c r="AT42" s="129"/>
      <c r="AU42" s="129"/>
      <c r="AV42" s="129"/>
      <c r="AW42" s="129"/>
      <c r="AX42" s="129"/>
      <c r="AY42" s="129"/>
      <c r="AZ42" s="129"/>
      <c r="BA42" s="130"/>
      <c r="BC42" s="132">
        <v>2019</v>
      </c>
      <c r="BD42" s="129">
        <v>0.53759394460691545</v>
      </c>
      <c r="BE42" s="129">
        <v>0.68868135068814684</v>
      </c>
      <c r="BF42" s="129"/>
      <c r="BG42" s="129"/>
      <c r="BH42" s="129"/>
      <c r="BI42" s="129"/>
      <c r="BJ42" s="129"/>
      <c r="BK42" s="129"/>
      <c r="BL42" s="129"/>
      <c r="BM42" s="130"/>
    </row>
    <row r="43" spans="2:65" ht="15" customHeight="1" x14ac:dyDescent="0.25">
      <c r="B43" s="144" t="s">
        <v>244</v>
      </c>
      <c r="C43" s="128">
        <v>3.7213980000000001E-2</v>
      </c>
      <c r="D43" s="129">
        <v>3.9236211E-2</v>
      </c>
      <c r="E43" s="129">
        <v>4.1498490999999998E-2</v>
      </c>
      <c r="F43" s="129">
        <v>4.4349965999999998E-2</v>
      </c>
      <c r="G43" s="129">
        <v>4.6782905E-2</v>
      </c>
      <c r="H43" s="129">
        <v>4.9919584000000003E-2</v>
      </c>
      <c r="I43" s="130">
        <v>5.2613584999999997E-2</v>
      </c>
      <c r="R43" s="145">
        <v>2020</v>
      </c>
      <c r="S43" s="138">
        <v>0.17423833190516994</v>
      </c>
      <c r="T43" s="138"/>
      <c r="U43" s="138"/>
      <c r="V43" s="138"/>
      <c r="W43" s="138"/>
      <c r="X43" s="138"/>
      <c r="Y43" s="138"/>
      <c r="Z43" s="138"/>
      <c r="AA43" s="138"/>
      <c r="AB43" s="139"/>
      <c r="AD43" s="145">
        <v>2020</v>
      </c>
      <c r="AE43" s="138">
        <v>0.15156042142675805</v>
      </c>
      <c r="AF43" s="138"/>
      <c r="AG43" s="138"/>
      <c r="AH43" s="138"/>
      <c r="AI43" s="138"/>
      <c r="AJ43" s="138"/>
      <c r="AK43" s="138"/>
      <c r="AL43" s="138"/>
      <c r="AM43" s="138"/>
      <c r="AN43" s="139"/>
      <c r="AQ43" s="145">
        <v>2020</v>
      </c>
      <c r="AR43" s="138">
        <v>0.59297572795555109</v>
      </c>
      <c r="AS43" s="138"/>
      <c r="AT43" s="138"/>
      <c r="AU43" s="138"/>
      <c r="AV43" s="138"/>
      <c r="AW43" s="138"/>
      <c r="AX43" s="138"/>
      <c r="AY43" s="138"/>
      <c r="AZ43" s="138"/>
      <c r="BA43" s="139"/>
      <c r="BC43" s="145">
        <v>2020</v>
      </c>
      <c r="BD43" s="138">
        <v>0.5479360967184802</v>
      </c>
      <c r="BE43" s="138"/>
      <c r="BF43" s="138"/>
      <c r="BG43" s="138"/>
      <c r="BH43" s="138"/>
      <c r="BI43" s="138"/>
      <c r="BJ43" s="138"/>
      <c r="BK43" s="138"/>
      <c r="BL43" s="138"/>
      <c r="BM43" s="139"/>
    </row>
    <row r="44" spans="2:65" ht="15" customHeight="1" x14ac:dyDescent="0.25">
      <c r="B44" s="146" t="s">
        <v>245</v>
      </c>
      <c r="C44" s="137">
        <v>8.9398659999999994E-3</v>
      </c>
      <c r="D44" s="138">
        <v>9.730018E-3</v>
      </c>
      <c r="E44" s="138">
        <v>1.0484856000000001E-2</v>
      </c>
      <c r="F44" s="138">
        <v>1.1297043E-2</v>
      </c>
      <c r="G44" s="138">
        <v>1.2040712E-2</v>
      </c>
      <c r="H44" s="138">
        <v>1.2555093999999999E-2</v>
      </c>
      <c r="I44" s="139">
        <v>1.3108264E-2</v>
      </c>
    </row>
    <row r="45" spans="2:65" ht="15" customHeight="1" x14ac:dyDescent="0.25">
      <c r="R45" s="39" t="s">
        <v>251</v>
      </c>
      <c r="AQ45" s="39" t="s">
        <v>251</v>
      </c>
    </row>
    <row r="46" spans="2:65" ht="15" customHeight="1" x14ac:dyDescent="0.25">
      <c r="B46" s="268" t="s">
        <v>252</v>
      </c>
      <c r="C46" s="268"/>
      <c r="D46" s="268"/>
      <c r="E46" s="268"/>
      <c r="F46" s="268"/>
      <c r="G46" s="268"/>
      <c r="H46" s="268"/>
      <c r="I46" s="268"/>
      <c r="R46" s="39" t="s">
        <v>253</v>
      </c>
      <c r="AQ46" s="39" t="s">
        <v>253</v>
      </c>
    </row>
    <row r="47" spans="2:65" ht="15" customHeight="1" x14ac:dyDescent="0.25">
      <c r="B47" s="268"/>
      <c r="C47" s="268"/>
      <c r="D47" s="268"/>
      <c r="E47" s="268"/>
      <c r="F47" s="268"/>
      <c r="G47" s="268"/>
      <c r="H47" s="268"/>
      <c r="I47" s="268"/>
    </row>
    <row r="48" spans="2:65" ht="15" customHeight="1" x14ac:dyDescent="0.25">
      <c r="B48" s="39" t="s">
        <v>254</v>
      </c>
      <c r="C48" s="181"/>
      <c r="D48" s="181"/>
      <c r="E48" s="181"/>
      <c r="F48" s="181"/>
      <c r="G48" s="181"/>
      <c r="H48" s="181"/>
      <c r="I48" s="181"/>
    </row>
    <row r="49" spans="3:9" ht="15" customHeight="1" x14ac:dyDescent="0.25">
      <c r="C49" s="179"/>
    </row>
    <row r="50" spans="3:9" ht="15" customHeight="1" x14ac:dyDescent="0.25">
      <c r="C50" s="94"/>
      <c r="D50" s="94"/>
      <c r="E50" s="94"/>
      <c r="F50" s="94"/>
      <c r="G50" s="94"/>
      <c r="H50" s="94"/>
      <c r="I50" s="94"/>
    </row>
    <row r="51" spans="3:9" ht="15" customHeight="1" x14ac:dyDescent="0.25">
      <c r="C51" s="94"/>
      <c r="D51" s="94"/>
      <c r="E51" s="94"/>
      <c r="F51" s="94"/>
      <c r="G51" s="94"/>
      <c r="H51" s="94"/>
      <c r="I51" s="94"/>
    </row>
    <row r="52" spans="3:9" ht="15" customHeight="1" x14ac:dyDescent="0.25">
      <c r="C52" s="94"/>
      <c r="D52" s="94"/>
      <c r="E52" s="94"/>
      <c r="F52" s="94"/>
      <c r="G52" s="94"/>
      <c r="H52" s="94"/>
      <c r="I52" s="94"/>
    </row>
    <row r="53" spans="3:9" ht="15" customHeight="1" x14ac:dyDescent="0.25">
      <c r="C53" s="94"/>
      <c r="D53" s="94"/>
      <c r="E53" s="94"/>
      <c r="F53" s="94"/>
      <c r="G53" s="94"/>
      <c r="H53" s="94"/>
      <c r="I53" s="94"/>
    </row>
    <row r="54" spans="3:9" ht="15" customHeight="1" x14ac:dyDescent="0.25">
      <c r="C54" s="94"/>
      <c r="D54" s="94"/>
      <c r="E54" s="94"/>
      <c r="F54" s="94"/>
      <c r="G54" s="94"/>
      <c r="H54" s="94"/>
      <c r="I54" s="94"/>
    </row>
    <row r="55" spans="3:9" ht="15" customHeight="1" x14ac:dyDescent="0.25">
      <c r="C55" s="94"/>
      <c r="D55" s="94"/>
      <c r="E55" s="94"/>
      <c r="F55" s="94"/>
      <c r="G55" s="94"/>
      <c r="H55" s="94"/>
      <c r="I55" s="94"/>
    </row>
    <row r="56" spans="3:9" ht="15" customHeight="1" x14ac:dyDescent="0.25">
      <c r="C56" s="94"/>
      <c r="D56" s="94"/>
      <c r="E56" s="94"/>
      <c r="F56" s="94"/>
      <c r="G56" s="94"/>
      <c r="H56" s="94"/>
      <c r="I56" s="94"/>
    </row>
    <row r="57" spans="3:9" ht="15" customHeight="1" x14ac:dyDescent="0.25">
      <c r="C57" s="94"/>
      <c r="D57" s="94"/>
      <c r="E57" s="94"/>
      <c r="F57" s="94"/>
      <c r="G57" s="94"/>
      <c r="H57" s="94"/>
      <c r="I57" s="94"/>
    </row>
    <row r="58" spans="3:9" ht="15" customHeight="1" x14ac:dyDescent="0.25">
      <c r="C58" s="94"/>
      <c r="D58" s="94"/>
      <c r="E58" s="94"/>
      <c r="F58" s="94"/>
      <c r="G58" s="94"/>
      <c r="H58" s="94"/>
      <c r="I58" s="94"/>
    </row>
    <row r="59" spans="3:9" ht="15" customHeight="1" x14ac:dyDescent="0.25">
      <c r="C59" s="94"/>
      <c r="D59" s="94"/>
      <c r="E59" s="94"/>
      <c r="F59" s="94"/>
      <c r="G59" s="94"/>
      <c r="H59" s="94"/>
      <c r="I59" s="94"/>
    </row>
    <row r="60" spans="3:9" ht="15" customHeight="1" x14ac:dyDescent="0.25">
      <c r="C60" s="94"/>
      <c r="D60" s="94"/>
      <c r="E60" s="94"/>
      <c r="F60" s="94"/>
      <c r="G60" s="94"/>
      <c r="H60" s="94"/>
      <c r="I60" s="94"/>
    </row>
    <row r="61" spans="3:9" ht="15" customHeight="1" x14ac:dyDescent="0.25">
      <c r="C61" s="94"/>
      <c r="D61" s="94"/>
      <c r="E61" s="94"/>
      <c r="F61" s="94"/>
      <c r="G61" s="94"/>
      <c r="H61" s="94"/>
      <c r="I61" s="94"/>
    </row>
    <row r="62" spans="3:9" ht="15" customHeight="1" x14ac:dyDescent="0.25">
      <c r="C62" s="94"/>
      <c r="D62" s="94"/>
      <c r="E62" s="94"/>
      <c r="F62" s="94"/>
      <c r="G62" s="94"/>
      <c r="H62" s="94"/>
      <c r="I62" s="94"/>
    </row>
    <row r="63" spans="3:9" ht="15" customHeight="1" x14ac:dyDescent="0.25">
      <c r="C63" s="94"/>
      <c r="D63" s="94"/>
      <c r="E63" s="94"/>
      <c r="F63" s="94"/>
      <c r="G63" s="94"/>
      <c r="H63" s="94"/>
      <c r="I63" s="94"/>
    </row>
    <row r="64" spans="3:9" ht="15" customHeight="1" x14ac:dyDescent="0.25">
      <c r="C64" s="94"/>
      <c r="D64" s="94"/>
      <c r="E64" s="94"/>
      <c r="F64" s="94"/>
      <c r="G64" s="94"/>
      <c r="H64" s="94"/>
      <c r="I64" s="94"/>
    </row>
    <row r="65" spans="3:9" ht="15" customHeight="1" x14ac:dyDescent="0.25">
      <c r="C65" s="94"/>
      <c r="D65" s="94"/>
      <c r="E65" s="94"/>
      <c r="F65" s="94"/>
      <c r="G65" s="94"/>
      <c r="H65" s="94"/>
      <c r="I65" s="94"/>
    </row>
    <row r="66" spans="3:9" ht="15" customHeight="1" x14ac:dyDescent="0.25">
      <c r="C66" s="94"/>
      <c r="D66" s="94"/>
      <c r="E66" s="94"/>
      <c r="F66" s="94"/>
      <c r="G66" s="94"/>
      <c r="H66" s="94"/>
      <c r="I66" s="94"/>
    </row>
  </sheetData>
  <mergeCells count="21">
    <mergeCell ref="AQ31:BA31"/>
    <mergeCell ref="BC31:BM31"/>
    <mergeCell ref="AQ1:BM1"/>
    <mergeCell ref="AQ3:BA3"/>
    <mergeCell ref="BC3:BM3"/>
    <mergeCell ref="AQ17:BA17"/>
    <mergeCell ref="BC17:BM17"/>
    <mergeCell ref="B46:I47"/>
    <mergeCell ref="R31:AB31"/>
    <mergeCell ref="AD31:AN31"/>
    <mergeCell ref="B24:I24"/>
    <mergeCell ref="L1:N1"/>
    <mergeCell ref="K8:P11"/>
    <mergeCell ref="B1:I1"/>
    <mergeCell ref="R1:AN1"/>
    <mergeCell ref="R3:AB3"/>
    <mergeCell ref="AD3:AN3"/>
    <mergeCell ref="R17:AB17"/>
    <mergeCell ref="AD17:AN17"/>
    <mergeCell ref="C3:I3"/>
    <mergeCell ref="C26:I26"/>
  </mergeCells>
  <pageMargins left="0.7" right="0.7" top="0.75" bottom="0.75" header="0.3" footer="0.3"/>
  <pageSetup scale="39" orientation="portrait" r:id="rId1"/>
  <colBreaks count="3" manualBreakCount="3">
    <brk id="10" max="44" man="1"/>
    <brk id="16" max="44" man="1"/>
    <brk id="4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8D771-843F-424F-8607-3B157034BEB4}">
  <dimension ref="A1:W107"/>
  <sheetViews>
    <sheetView zoomScale="90" zoomScaleNormal="90" workbookViewId="0"/>
  </sheetViews>
  <sheetFormatPr defaultColWidth="9.109375" defaultRowHeight="13.2" x14ac:dyDescent="0.25"/>
  <cols>
    <col min="1" max="1" width="1.88671875" style="39" customWidth="1"/>
    <col min="2" max="2" width="74.6640625" style="39" customWidth="1"/>
    <col min="3" max="8" width="9.109375" style="39"/>
    <col min="9" max="9" width="24.6640625" style="39" customWidth="1"/>
    <col min="10" max="11" width="3" style="39" customWidth="1"/>
    <col min="12" max="12" width="74.6640625" style="39" customWidth="1"/>
    <col min="13" max="16" width="9.109375" style="39"/>
    <col min="17" max="17" width="24.6640625" style="39" customWidth="1"/>
    <col min="18" max="19" width="2.88671875" style="39" customWidth="1"/>
    <col min="20" max="20" width="74.6640625" style="39" customWidth="1"/>
    <col min="21" max="22" width="9.109375" style="39"/>
    <col min="23" max="23" width="24.6640625" style="39" customWidth="1"/>
    <col min="24" max="16384" width="9.109375" style="39"/>
  </cols>
  <sheetData>
    <row r="1" spans="1:23" x14ac:dyDescent="0.25">
      <c r="A1" s="113"/>
      <c r="B1" s="277" t="s">
        <v>255</v>
      </c>
      <c r="C1" s="277"/>
      <c r="D1" s="277"/>
      <c r="E1" s="277"/>
      <c r="F1" s="277"/>
      <c r="G1" s="277"/>
      <c r="H1" s="277"/>
      <c r="I1" s="277"/>
      <c r="J1" s="277"/>
      <c r="L1" s="224"/>
      <c r="M1" s="224"/>
      <c r="N1" s="224"/>
      <c r="O1" s="224"/>
      <c r="P1" s="224"/>
      <c r="Q1" s="224"/>
      <c r="R1" s="224"/>
      <c r="S1" s="224"/>
      <c r="T1" s="224"/>
    </row>
    <row r="2" spans="1:23" x14ac:dyDescent="0.25">
      <c r="A2" s="113"/>
      <c r="B2" s="224"/>
      <c r="C2" s="224"/>
      <c r="D2" s="224"/>
      <c r="E2" s="224"/>
      <c r="F2" s="224"/>
      <c r="G2" s="224"/>
      <c r="H2" s="224"/>
      <c r="I2" s="224"/>
      <c r="J2" s="224"/>
      <c r="L2" s="180"/>
      <c r="M2" s="180"/>
      <c r="N2" s="180"/>
      <c r="O2" s="180"/>
      <c r="P2" s="180"/>
      <c r="Q2" s="180"/>
      <c r="R2" s="180"/>
      <c r="S2" s="180"/>
      <c r="T2" s="180"/>
    </row>
    <row r="3" spans="1:23" x14ac:dyDescent="0.25">
      <c r="A3" s="113"/>
      <c r="B3" s="113"/>
      <c r="C3" s="113"/>
      <c r="D3" s="113"/>
      <c r="E3" s="113"/>
      <c r="F3" s="113"/>
      <c r="G3" s="113"/>
      <c r="H3" s="113"/>
      <c r="I3" s="113"/>
      <c r="J3" s="113"/>
    </row>
    <row r="4" spans="1:23" s="42" customFormat="1" ht="29.25" customHeight="1" x14ac:dyDescent="0.3">
      <c r="A4" s="225"/>
      <c r="B4" s="278" t="s">
        <v>256</v>
      </c>
      <c r="C4" s="279"/>
      <c r="D4" s="279"/>
      <c r="E4" s="279"/>
      <c r="F4" s="279"/>
      <c r="G4" s="279"/>
      <c r="H4" s="279"/>
      <c r="I4" s="280"/>
      <c r="J4" s="225"/>
      <c r="L4" s="278" t="s">
        <v>257</v>
      </c>
      <c r="M4" s="279"/>
      <c r="N4" s="279"/>
      <c r="O4" s="279"/>
      <c r="P4" s="279"/>
      <c r="Q4" s="280"/>
      <c r="T4" s="278" t="s">
        <v>258</v>
      </c>
      <c r="U4" s="279"/>
      <c r="V4" s="279"/>
      <c r="W4" s="280"/>
    </row>
    <row r="5" spans="1:23" x14ac:dyDescent="0.25">
      <c r="A5" s="113"/>
      <c r="B5" s="226" t="s">
        <v>259</v>
      </c>
      <c r="C5" s="227" t="s">
        <v>46</v>
      </c>
      <c r="D5" s="227" t="s">
        <v>42</v>
      </c>
      <c r="E5" s="227" t="s">
        <v>43</v>
      </c>
      <c r="F5" s="227" t="s">
        <v>44</v>
      </c>
      <c r="G5" s="227" t="s">
        <v>45</v>
      </c>
      <c r="H5" s="227" t="s">
        <v>260</v>
      </c>
      <c r="I5" s="228" t="s">
        <v>261</v>
      </c>
      <c r="J5" s="113"/>
      <c r="L5" s="226" t="s">
        <v>259</v>
      </c>
      <c r="M5" s="227" t="s">
        <v>46</v>
      </c>
      <c r="N5" s="227" t="s">
        <v>42</v>
      </c>
      <c r="O5" s="227" t="s">
        <v>43</v>
      </c>
      <c r="P5" s="227" t="s">
        <v>44</v>
      </c>
      <c r="Q5" s="228" t="s">
        <v>261</v>
      </c>
      <c r="T5" s="226" t="s">
        <v>259</v>
      </c>
      <c r="U5" s="227" t="s">
        <v>46</v>
      </c>
      <c r="V5" s="227" t="s">
        <v>42</v>
      </c>
      <c r="W5" s="228" t="s">
        <v>261</v>
      </c>
    </row>
    <row r="6" spans="1:23" x14ac:dyDescent="0.25">
      <c r="A6" s="113"/>
      <c r="B6" s="229" t="s">
        <v>262</v>
      </c>
      <c r="C6" s="122">
        <v>0.44400000000000001</v>
      </c>
      <c r="D6" s="122">
        <v>0.623</v>
      </c>
      <c r="E6" s="122">
        <v>0.76300000000000001</v>
      </c>
      <c r="F6" s="122">
        <v>0.86</v>
      </c>
      <c r="G6" s="122">
        <v>0.91700000000000004</v>
      </c>
      <c r="H6" s="122">
        <v>0.94499999999999995</v>
      </c>
      <c r="I6" s="230">
        <v>0.27900000000000003</v>
      </c>
      <c r="J6" s="113"/>
      <c r="L6" s="229" t="s">
        <v>262</v>
      </c>
      <c r="M6" s="122">
        <v>0.46100000000000002</v>
      </c>
      <c r="N6" s="122">
        <v>0.66</v>
      </c>
      <c r="O6" s="122">
        <v>0.80600000000000005</v>
      </c>
      <c r="P6" s="122">
        <v>0.88500000000000001</v>
      </c>
      <c r="Q6" s="230">
        <v>0.217</v>
      </c>
      <c r="T6" s="229" t="s">
        <v>262</v>
      </c>
      <c r="U6" s="122">
        <v>0.48399999999999999</v>
      </c>
      <c r="V6" s="122">
        <v>0.67800000000000005</v>
      </c>
      <c r="W6" s="230">
        <v>0.215</v>
      </c>
    </row>
    <row r="7" spans="1:23" x14ac:dyDescent="0.25">
      <c r="A7" s="113"/>
      <c r="B7" s="229" t="s">
        <v>263</v>
      </c>
      <c r="C7" s="122">
        <v>0.28399999999999997</v>
      </c>
      <c r="D7" s="122">
        <v>0.48099999999999998</v>
      </c>
      <c r="E7" s="122">
        <v>0.66100000000000003</v>
      </c>
      <c r="F7" s="122">
        <v>0.78300000000000003</v>
      </c>
      <c r="G7" s="122">
        <v>0.85699999999999998</v>
      </c>
      <c r="H7" s="122">
        <v>0.89900000000000002</v>
      </c>
      <c r="I7" s="230">
        <v>0.155</v>
      </c>
      <c r="J7" s="113"/>
      <c r="L7" s="229" t="s">
        <v>263</v>
      </c>
      <c r="M7" s="122">
        <v>0.29899999999999999</v>
      </c>
      <c r="N7" s="122">
        <v>0.52100000000000002</v>
      </c>
      <c r="O7" s="122">
        <v>0.70499999999999996</v>
      </c>
      <c r="P7" s="122">
        <v>0.81499999999999995</v>
      </c>
      <c r="Q7" s="230">
        <v>0.16500000000000001</v>
      </c>
      <c r="T7" s="229" t="s">
        <v>263</v>
      </c>
      <c r="U7" s="122">
        <v>0.32900000000000001</v>
      </c>
      <c r="V7" s="122">
        <v>0.55100000000000005</v>
      </c>
      <c r="W7" s="230">
        <v>0.17199999999999999</v>
      </c>
    </row>
    <row r="8" spans="1:23" x14ac:dyDescent="0.25">
      <c r="A8" s="113"/>
      <c r="B8" s="229" t="s">
        <v>264</v>
      </c>
      <c r="C8" s="122">
        <v>0.28899999999999998</v>
      </c>
      <c r="D8" s="122">
        <v>0.52800000000000002</v>
      </c>
      <c r="E8" s="122">
        <v>0.70899999999999996</v>
      </c>
      <c r="F8" s="122">
        <v>0.83199999999999996</v>
      </c>
      <c r="G8" s="122">
        <v>0.89900000000000002</v>
      </c>
      <c r="H8" s="122">
        <v>0.93500000000000005</v>
      </c>
      <c r="I8" s="230">
        <v>0.13400000000000001</v>
      </c>
      <c r="J8" s="113"/>
      <c r="L8" s="229" t="s">
        <v>264</v>
      </c>
      <c r="M8" s="122">
        <v>0.32300000000000001</v>
      </c>
      <c r="N8" s="122">
        <v>0.56899999999999995</v>
      </c>
      <c r="O8" s="122">
        <v>0.75700000000000001</v>
      </c>
      <c r="P8" s="122">
        <v>0.85799999999999998</v>
      </c>
      <c r="Q8" s="230">
        <v>0.124</v>
      </c>
      <c r="T8" s="229" t="s">
        <v>264</v>
      </c>
      <c r="U8" s="122">
        <v>0.35899999999999999</v>
      </c>
      <c r="V8" s="122">
        <v>0.59599999999999997</v>
      </c>
      <c r="W8" s="230">
        <v>0.113</v>
      </c>
    </row>
    <row r="9" spans="1:23" x14ac:dyDescent="0.25">
      <c r="A9" s="113"/>
      <c r="B9" s="229" t="s">
        <v>265</v>
      </c>
      <c r="C9" s="122">
        <v>0.70199999999999996</v>
      </c>
      <c r="D9" s="122">
        <v>0.82299999999999995</v>
      </c>
      <c r="E9" s="122">
        <v>0.89500000000000002</v>
      </c>
      <c r="F9" s="122">
        <v>0.93600000000000005</v>
      </c>
      <c r="G9" s="122">
        <v>0.96</v>
      </c>
      <c r="H9" s="122">
        <v>0.97099999999999997</v>
      </c>
      <c r="I9" s="230">
        <v>8.1000000000000003E-2</v>
      </c>
      <c r="J9" s="113"/>
      <c r="L9" s="229" t="s">
        <v>265</v>
      </c>
      <c r="M9" s="122">
        <v>0.72699999999999998</v>
      </c>
      <c r="N9" s="122">
        <v>0.84399999999999997</v>
      </c>
      <c r="O9" s="122">
        <v>0.91400000000000003</v>
      </c>
      <c r="P9" s="122">
        <v>0.94499999999999995</v>
      </c>
      <c r="Q9" s="230">
        <v>8.8999999999999996E-2</v>
      </c>
      <c r="T9" s="229" t="s">
        <v>265</v>
      </c>
      <c r="U9" s="122">
        <v>0.73199999999999998</v>
      </c>
      <c r="V9" s="122">
        <v>0.84199999999999997</v>
      </c>
      <c r="W9" s="230">
        <v>9.9000000000000005E-2</v>
      </c>
    </row>
    <row r="10" spans="1:23" x14ac:dyDescent="0.25">
      <c r="A10" s="113"/>
      <c r="B10" s="229" t="s">
        <v>266</v>
      </c>
      <c r="C10" s="122">
        <v>0.45100000000000001</v>
      </c>
      <c r="D10" s="122">
        <v>0.65100000000000002</v>
      </c>
      <c r="E10" s="122">
        <v>0.78600000000000003</v>
      </c>
      <c r="F10" s="122">
        <v>0.871</v>
      </c>
      <c r="G10" s="122">
        <v>0.92300000000000004</v>
      </c>
      <c r="H10" s="122">
        <v>0.94599999999999995</v>
      </c>
      <c r="I10" s="230">
        <v>7.5999999999999998E-2</v>
      </c>
      <c r="J10" s="113"/>
      <c r="L10" s="229" t="s">
        <v>266</v>
      </c>
      <c r="M10" s="122">
        <v>0.46700000000000003</v>
      </c>
      <c r="N10" s="122">
        <v>0.67900000000000005</v>
      </c>
      <c r="O10" s="122">
        <v>0.81299999999999994</v>
      </c>
      <c r="P10" s="122">
        <v>0.878</v>
      </c>
      <c r="Q10" s="230">
        <v>8.5000000000000006E-2</v>
      </c>
      <c r="T10" s="229" t="s">
        <v>266</v>
      </c>
      <c r="U10" s="122">
        <v>0.46899999999999997</v>
      </c>
      <c r="V10" s="122">
        <v>0.67300000000000004</v>
      </c>
      <c r="W10" s="230">
        <v>8.5999999999999993E-2</v>
      </c>
    </row>
    <row r="11" spans="1:23" x14ac:dyDescent="0.25">
      <c r="A11" s="113"/>
      <c r="B11" s="229" t="s">
        <v>267</v>
      </c>
      <c r="C11" s="122">
        <v>0.3</v>
      </c>
      <c r="D11" s="122">
        <v>0.443</v>
      </c>
      <c r="E11" s="122">
        <v>0.57499999999999996</v>
      </c>
      <c r="F11" s="122">
        <v>0.68</v>
      </c>
      <c r="G11" s="122">
        <v>0.752</v>
      </c>
      <c r="H11" s="122">
        <v>0.80300000000000005</v>
      </c>
      <c r="I11" s="230">
        <v>6.2E-2</v>
      </c>
      <c r="J11" s="113"/>
      <c r="L11" s="229" t="s">
        <v>267</v>
      </c>
      <c r="M11" s="122">
        <v>0.30399999999999999</v>
      </c>
      <c r="N11" s="122">
        <v>0.48099999999999998</v>
      </c>
      <c r="O11" s="122">
        <v>0.63</v>
      </c>
      <c r="P11" s="122">
        <v>0.72399999999999998</v>
      </c>
      <c r="Q11" s="230">
        <v>7.1999999999999995E-2</v>
      </c>
      <c r="T11" s="229" t="s">
        <v>267</v>
      </c>
      <c r="U11" s="122">
        <v>0.30099999999999999</v>
      </c>
      <c r="V11" s="122">
        <v>0.498</v>
      </c>
      <c r="W11" s="230">
        <v>5.7000000000000002E-2</v>
      </c>
    </row>
    <row r="12" spans="1:23" x14ac:dyDescent="0.25">
      <c r="A12" s="113"/>
      <c r="B12" s="229" t="s">
        <v>268</v>
      </c>
      <c r="C12" s="122">
        <v>0.44500000000000001</v>
      </c>
      <c r="D12" s="122">
        <v>0.69599999999999995</v>
      </c>
      <c r="E12" s="122">
        <v>0.83499999999999996</v>
      </c>
      <c r="F12" s="122">
        <v>0.90600000000000003</v>
      </c>
      <c r="G12" s="122">
        <v>0.94299999999999995</v>
      </c>
      <c r="H12" s="122">
        <v>0.96099999999999997</v>
      </c>
      <c r="I12" s="230">
        <v>2.5999999999999999E-2</v>
      </c>
      <c r="J12" s="113"/>
      <c r="L12" s="229" t="s">
        <v>269</v>
      </c>
      <c r="M12" s="122">
        <v>0.67800000000000005</v>
      </c>
      <c r="N12" s="122">
        <v>0.79300000000000004</v>
      </c>
      <c r="O12" s="122">
        <v>0.874</v>
      </c>
      <c r="P12" s="122">
        <v>0.91200000000000003</v>
      </c>
      <c r="Q12" s="230">
        <v>3.5999999999999997E-2</v>
      </c>
      <c r="T12" s="229" t="s">
        <v>269</v>
      </c>
      <c r="U12" s="122">
        <v>0.64</v>
      </c>
      <c r="V12" s="122">
        <v>0.76800000000000002</v>
      </c>
      <c r="W12" s="230">
        <v>4.3999999999999997E-2</v>
      </c>
    </row>
    <row r="13" spans="1:23" x14ac:dyDescent="0.25">
      <c r="A13" s="113"/>
      <c r="B13" s="229" t="s">
        <v>269</v>
      </c>
      <c r="C13" s="122">
        <v>0.29799999999999999</v>
      </c>
      <c r="D13" s="122">
        <v>0.48199999999999998</v>
      </c>
      <c r="E13" s="122">
        <v>0.626</v>
      </c>
      <c r="F13" s="122">
        <v>0.73599999999999999</v>
      </c>
      <c r="G13" s="122">
        <v>0.79200000000000004</v>
      </c>
      <c r="H13" s="122">
        <v>0.83499999999999996</v>
      </c>
      <c r="I13" s="230">
        <v>2.1999999999999999E-2</v>
      </c>
      <c r="J13" s="113"/>
      <c r="L13" s="229" t="s">
        <v>270</v>
      </c>
      <c r="M13" s="122">
        <v>0.46100000000000002</v>
      </c>
      <c r="N13" s="122">
        <v>0.65</v>
      </c>
      <c r="O13" s="122">
        <v>0.79700000000000004</v>
      </c>
      <c r="P13" s="122">
        <v>0.88500000000000001</v>
      </c>
      <c r="Q13" s="230">
        <v>2.9000000000000001E-2</v>
      </c>
      <c r="T13" s="229" t="s">
        <v>270</v>
      </c>
      <c r="U13" s="122">
        <v>0.48599999999999999</v>
      </c>
      <c r="V13" s="122">
        <v>0.66800000000000004</v>
      </c>
      <c r="W13" s="230">
        <v>2.9000000000000001E-2</v>
      </c>
    </row>
    <row r="14" spans="1:23" x14ac:dyDescent="0.25">
      <c r="A14" s="113"/>
      <c r="B14" s="229" t="s">
        <v>271</v>
      </c>
      <c r="C14" s="122">
        <v>0.40799999999999997</v>
      </c>
      <c r="D14" s="122">
        <v>0.60399999999999998</v>
      </c>
      <c r="E14" s="122">
        <v>0.749</v>
      </c>
      <c r="F14" s="122">
        <v>0.83799999999999997</v>
      </c>
      <c r="G14" s="122">
        <v>0.89200000000000002</v>
      </c>
      <c r="H14" s="122">
        <v>0.91900000000000004</v>
      </c>
      <c r="I14" s="230">
        <v>0.02</v>
      </c>
      <c r="J14" s="113"/>
      <c r="L14" s="229" t="s">
        <v>268</v>
      </c>
      <c r="M14" s="122">
        <v>0.46700000000000003</v>
      </c>
      <c r="N14" s="122">
        <v>0.72199999999999998</v>
      </c>
      <c r="O14" s="122">
        <v>0.85199999999999998</v>
      </c>
      <c r="P14" s="122">
        <v>0.91500000000000004</v>
      </c>
      <c r="Q14" s="230">
        <v>2.7E-2</v>
      </c>
      <c r="T14" s="229" t="s">
        <v>268</v>
      </c>
      <c r="U14" s="122">
        <v>0.47099999999999997</v>
      </c>
      <c r="V14" s="122">
        <v>0.72899999999999998</v>
      </c>
      <c r="W14" s="230">
        <v>2.7E-2</v>
      </c>
    </row>
    <row r="15" spans="1:23" x14ac:dyDescent="0.25">
      <c r="A15" s="113"/>
      <c r="B15" s="229" t="s">
        <v>272</v>
      </c>
      <c r="C15" s="122">
        <v>0.68700000000000006</v>
      </c>
      <c r="D15" s="122">
        <v>0.85799999999999998</v>
      </c>
      <c r="E15" s="122">
        <v>0.91700000000000004</v>
      </c>
      <c r="F15" s="122">
        <v>0.95199999999999996</v>
      </c>
      <c r="G15" s="122">
        <v>0.96599999999999997</v>
      </c>
      <c r="H15" s="122">
        <v>0.97699999999999998</v>
      </c>
      <c r="I15" s="230">
        <v>1.7999999999999999E-2</v>
      </c>
      <c r="J15" s="113"/>
      <c r="L15" s="229" t="s">
        <v>271</v>
      </c>
      <c r="M15" s="122">
        <v>0.435</v>
      </c>
      <c r="N15" s="122">
        <v>0.66100000000000003</v>
      </c>
      <c r="O15" s="122">
        <v>0.81</v>
      </c>
      <c r="P15" s="122">
        <v>0.876</v>
      </c>
      <c r="Q15" s="230">
        <v>2.1000000000000001E-2</v>
      </c>
      <c r="T15" s="229" t="s">
        <v>271</v>
      </c>
      <c r="U15" s="122">
        <v>0.43099999999999999</v>
      </c>
      <c r="V15" s="122">
        <v>0.66600000000000004</v>
      </c>
      <c r="W15" s="230">
        <v>2.1999999999999999E-2</v>
      </c>
    </row>
    <row r="16" spans="1:23" x14ac:dyDescent="0.25">
      <c r="A16" s="113"/>
      <c r="B16" s="229" t="s">
        <v>270</v>
      </c>
      <c r="C16" s="122">
        <v>0.38300000000000001</v>
      </c>
      <c r="D16" s="122">
        <v>0.54500000000000004</v>
      </c>
      <c r="E16" s="122">
        <v>0.70099999999999996</v>
      </c>
      <c r="F16" s="122">
        <v>0.81599999999999995</v>
      </c>
      <c r="G16" s="122">
        <v>0.88700000000000001</v>
      </c>
      <c r="H16" s="122">
        <v>0.92400000000000004</v>
      </c>
      <c r="I16" s="230">
        <v>1.4999999999999999E-2</v>
      </c>
      <c r="J16" s="113"/>
      <c r="L16" s="229" t="s">
        <v>272</v>
      </c>
      <c r="M16" s="122">
        <v>0.68100000000000005</v>
      </c>
      <c r="N16" s="122">
        <v>0.86</v>
      </c>
      <c r="O16" s="122">
        <v>0.92</v>
      </c>
      <c r="P16" s="122">
        <v>0.95199999999999996</v>
      </c>
      <c r="Q16" s="230">
        <v>1.9E-2</v>
      </c>
      <c r="T16" s="229" t="s">
        <v>273</v>
      </c>
      <c r="U16" s="122">
        <v>0.33800000000000002</v>
      </c>
      <c r="V16" s="122">
        <v>0.59699999999999998</v>
      </c>
      <c r="W16" s="230">
        <v>1.9E-2</v>
      </c>
    </row>
    <row r="17" spans="1:23" x14ac:dyDescent="0.25">
      <c r="A17" s="113"/>
      <c r="B17" s="229" t="s">
        <v>274</v>
      </c>
      <c r="C17" s="122">
        <v>0.182</v>
      </c>
      <c r="D17" s="122">
        <v>0.36899999999999999</v>
      </c>
      <c r="E17" s="122">
        <v>0.57199999999999995</v>
      </c>
      <c r="F17" s="122">
        <v>0.73599999999999999</v>
      </c>
      <c r="G17" s="122">
        <v>0.84599999999999997</v>
      </c>
      <c r="H17" s="122">
        <v>0.90200000000000002</v>
      </c>
      <c r="I17" s="230">
        <v>1.4E-2</v>
      </c>
      <c r="J17" s="113"/>
      <c r="L17" s="229" t="s">
        <v>275</v>
      </c>
      <c r="M17" s="122">
        <v>0.41899999999999998</v>
      </c>
      <c r="N17" s="122">
        <v>0.64400000000000002</v>
      </c>
      <c r="O17" s="122">
        <v>0.79700000000000004</v>
      </c>
      <c r="P17" s="122">
        <v>0.871</v>
      </c>
      <c r="Q17" s="230">
        <v>1.6E-2</v>
      </c>
      <c r="T17" s="229" t="s">
        <v>272</v>
      </c>
      <c r="U17" s="122">
        <v>0.67</v>
      </c>
      <c r="V17" s="122">
        <v>0.86299999999999999</v>
      </c>
      <c r="W17" s="230">
        <v>1.7000000000000001E-2</v>
      </c>
    </row>
    <row r="18" spans="1:23" x14ac:dyDescent="0.25">
      <c r="A18" s="113"/>
      <c r="B18" s="229" t="s">
        <v>273</v>
      </c>
      <c r="C18" s="122">
        <v>0.32100000000000001</v>
      </c>
      <c r="D18" s="122">
        <v>0.54600000000000004</v>
      </c>
      <c r="E18" s="122">
        <v>0.72499999999999998</v>
      </c>
      <c r="F18" s="122">
        <v>0.82899999999999996</v>
      </c>
      <c r="G18" s="122">
        <v>0.88300000000000001</v>
      </c>
      <c r="H18" s="122">
        <v>0.91600000000000004</v>
      </c>
      <c r="I18" s="230">
        <v>1.4E-2</v>
      </c>
      <c r="J18" s="113"/>
      <c r="L18" s="229" t="s">
        <v>273</v>
      </c>
      <c r="M18" s="122">
        <v>0.316</v>
      </c>
      <c r="N18" s="122">
        <v>0.55100000000000005</v>
      </c>
      <c r="O18" s="122">
        <v>0.72599999999999998</v>
      </c>
      <c r="P18" s="122">
        <v>0.82199999999999995</v>
      </c>
      <c r="Q18" s="230">
        <v>1.4999999999999999E-2</v>
      </c>
      <c r="T18" s="229" t="s">
        <v>275</v>
      </c>
      <c r="U18" s="122">
        <v>0.42199999999999999</v>
      </c>
      <c r="V18" s="122">
        <v>0.67100000000000004</v>
      </c>
      <c r="W18" s="230">
        <v>1.6E-2</v>
      </c>
    </row>
    <row r="19" spans="1:23" x14ac:dyDescent="0.25">
      <c r="A19" s="113"/>
      <c r="B19" s="229" t="s">
        <v>275</v>
      </c>
      <c r="C19" s="122">
        <v>0.36699999999999999</v>
      </c>
      <c r="D19" s="122">
        <v>0.58799999999999997</v>
      </c>
      <c r="E19" s="122">
        <v>0.753</v>
      </c>
      <c r="F19" s="122">
        <v>0.84099999999999997</v>
      </c>
      <c r="G19" s="122">
        <v>0.89500000000000002</v>
      </c>
      <c r="H19" s="122">
        <v>0.91900000000000004</v>
      </c>
      <c r="I19" s="230">
        <v>1.2999999999999999E-2</v>
      </c>
      <c r="J19" s="113"/>
      <c r="L19" s="229" t="s">
        <v>274</v>
      </c>
      <c r="M19" s="122">
        <v>0.184</v>
      </c>
      <c r="N19" s="122">
        <v>0.441</v>
      </c>
      <c r="O19" s="122">
        <v>0.65700000000000003</v>
      </c>
      <c r="P19" s="122">
        <v>0.79</v>
      </c>
      <c r="Q19" s="230">
        <v>1.4999999999999999E-2</v>
      </c>
      <c r="T19" s="229" t="s">
        <v>274</v>
      </c>
      <c r="U19" s="122">
        <v>0.23499999999999999</v>
      </c>
      <c r="V19" s="122">
        <v>0.46100000000000002</v>
      </c>
      <c r="W19" s="230">
        <v>1.2999999999999999E-2</v>
      </c>
    </row>
    <row r="20" spans="1:23" x14ac:dyDescent="0.25">
      <c r="A20" s="113"/>
      <c r="B20" s="229" t="s">
        <v>276</v>
      </c>
      <c r="C20" s="122">
        <v>0.17100000000000001</v>
      </c>
      <c r="D20" s="122">
        <v>0.40899999999999997</v>
      </c>
      <c r="E20" s="122">
        <v>0.59099999999999997</v>
      </c>
      <c r="F20" s="122">
        <v>0.73599999999999999</v>
      </c>
      <c r="G20" s="122">
        <v>0.82699999999999996</v>
      </c>
      <c r="H20" s="122">
        <v>0.88300000000000001</v>
      </c>
      <c r="I20" s="230">
        <v>1.0999999999999999E-2</v>
      </c>
      <c r="J20" s="113"/>
      <c r="L20" s="229" t="s">
        <v>277</v>
      </c>
      <c r="M20" s="122">
        <v>0.54500000000000004</v>
      </c>
      <c r="N20" s="122">
        <v>0.71</v>
      </c>
      <c r="O20" s="122">
        <v>0.80900000000000005</v>
      </c>
      <c r="P20" s="122">
        <v>0.86099999999999999</v>
      </c>
      <c r="Q20" s="230">
        <v>0.01</v>
      </c>
      <c r="T20" s="229" t="s">
        <v>277</v>
      </c>
      <c r="U20" s="122">
        <v>0.56000000000000005</v>
      </c>
      <c r="V20" s="122">
        <v>0.68500000000000005</v>
      </c>
      <c r="W20" s="230">
        <v>0.01</v>
      </c>
    </row>
    <row r="21" spans="1:23" x14ac:dyDescent="0.25">
      <c r="A21" s="113"/>
      <c r="B21" s="229" t="s">
        <v>278</v>
      </c>
      <c r="C21" s="122">
        <v>0.77600000000000002</v>
      </c>
      <c r="D21" s="122">
        <v>0.88500000000000001</v>
      </c>
      <c r="E21" s="122">
        <v>0.93799999999999994</v>
      </c>
      <c r="F21" s="122">
        <v>0.95699999999999996</v>
      </c>
      <c r="G21" s="122">
        <v>0.96899999999999997</v>
      </c>
      <c r="H21" s="122">
        <v>0.97799999999999998</v>
      </c>
      <c r="I21" s="230">
        <v>8.9999999999999993E-3</v>
      </c>
      <c r="J21" s="113"/>
      <c r="L21" s="229" t="s">
        <v>278</v>
      </c>
      <c r="M21" s="122">
        <v>0.79900000000000004</v>
      </c>
      <c r="N21" s="122">
        <v>0.89200000000000002</v>
      </c>
      <c r="O21" s="122">
        <v>0.93100000000000005</v>
      </c>
      <c r="P21" s="122">
        <v>0.95099999999999996</v>
      </c>
      <c r="Q21" s="230">
        <v>0.01</v>
      </c>
      <c r="T21" s="229" t="s">
        <v>278</v>
      </c>
      <c r="U21" s="122">
        <v>0.81499999999999995</v>
      </c>
      <c r="V21" s="122">
        <v>0.90100000000000002</v>
      </c>
      <c r="W21" s="230">
        <v>0.01</v>
      </c>
    </row>
    <row r="22" spans="1:23" x14ac:dyDescent="0.25">
      <c r="A22" s="113"/>
      <c r="B22" s="229" t="s">
        <v>277</v>
      </c>
      <c r="C22" s="122">
        <v>0.54</v>
      </c>
      <c r="D22" s="122">
        <v>0.66300000000000003</v>
      </c>
      <c r="E22" s="122">
        <v>0.745</v>
      </c>
      <c r="F22" s="122">
        <v>0.81</v>
      </c>
      <c r="G22" s="122">
        <v>0.85899999999999999</v>
      </c>
      <c r="H22" s="122">
        <v>0.89400000000000002</v>
      </c>
      <c r="I22" s="230">
        <v>8.9999999999999993E-3</v>
      </c>
      <c r="J22" s="113"/>
      <c r="L22" s="229" t="s">
        <v>276</v>
      </c>
      <c r="M22" s="122">
        <v>0.189</v>
      </c>
      <c r="N22" s="122">
        <v>0.42599999999999999</v>
      </c>
      <c r="O22" s="122">
        <v>0.63</v>
      </c>
      <c r="P22" s="122">
        <v>0.76500000000000001</v>
      </c>
      <c r="Q22" s="230">
        <v>8.9999999999999993E-3</v>
      </c>
      <c r="T22" s="229" t="s">
        <v>276</v>
      </c>
      <c r="U22" s="122">
        <v>0.17399999999999999</v>
      </c>
      <c r="V22" s="122">
        <v>0.42399999999999999</v>
      </c>
      <c r="W22" s="230">
        <v>8.9999999999999993E-3</v>
      </c>
    </row>
    <row r="23" spans="1:23" x14ac:dyDescent="0.25">
      <c r="A23" s="113"/>
      <c r="B23" s="229" t="s">
        <v>279</v>
      </c>
      <c r="C23" s="122">
        <v>0.24299999999999999</v>
      </c>
      <c r="D23" s="122">
        <v>0.435</v>
      </c>
      <c r="E23" s="122">
        <v>0.59399999999999997</v>
      </c>
      <c r="F23" s="122">
        <v>0.71</v>
      </c>
      <c r="G23" s="122">
        <v>0.80800000000000005</v>
      </c>
      <c r="H23" s="122">
        <v>0.85899999999999999</v>
      </c>
      <c r="I23" s="230">
        <v>7.0000000000000001E-3</v>
      </c>
      <c r="J23" s="113"/>
      <c r="L23" s="229" t="s">
        <v>280</v>
      </c>
      <c r="M23" s="122">
        <v>0.75700000000000001</v>
      </c>
      <c r="N23" s="122">
        <v>0.84399999999999997</v>
      </c>
      <c r="O23" s="122">
        <v>0.90500000000000003</v>
      </c>
      <c r="P23" s="122">
        <v>0.94</v>
      </c>
      <c r="Q23" s="230">
        <v>6.0000000000000001E-3</v>
      </c>
      <c r="T23" s="229" t="s">
        <v>281</v>
      </c>
      <c r="U23" s="122">
        <v>0.70899999999999996</v>
      </c>
      <c r="V23" s="122">
        <v>0.84599999999999997</v>
      </c>
      <c r="W23" s="230">
        <v>7.0000000000000001E-3</v>
      </c>
    </row>
    <row r="24" spans="1:23" x14ac:dyDescent="0.25">
      <c r="A24" s="113"/>
      <c r="B24" s="229" t="s">
        <v>280</v>
      </c>
      <c r="C24" s="122">
        <v>0.74099999999999999</v>
      </c>
      <c r="D24" s="122">
        <v>0.872</v>
      </c>
      <c r="E24" s="122">
        <v>0.92800000000000005</v>
      </c>
      <c r="F24" s="122">
        <v>0.96299999999999997</v>
      </c>
      <c r="G24" s="122">
        <v>0.97399999999999998</v>
      </c>
      <c r="H24" s="122">
        <v>0.98299999999999998</v>
      </c>
      <c r="I24" s="230">
        <v>6.0000000000000001E-3</v>
      </c>
      <c r="J24" s="113"/>
      <c r="L24" s="229" t="s">
        <v>281</v>
      </c>
      <c r="M24" s="122">
        <v>0.67100000000000004</v>
      </c>
      <c r="N24" s="122">
        <v>0.82499999999999996</v>
      </c>
      <c r="O24" s="122">
        <v>0.89500000000000002</v>
      </c>
      <c r="P24" s="122">
        <v>0.93</v>
      </c>
      <c r="Q24" s="230">
        <v>6.0000000000000001E-3</v>
      </c>
      <c r="T24" s="229" t="s">
        <v>280</v>
      </c>
      <c r="U24" s="122">
        <v>0.78700000000000003</v>
      </c>
      <c r="V24" s="122">
        <v>0.88800000000000001</v>
      </c>
      <c r="W24" s="230">
        <v>6.0000000000000001E-3</v>
      </c>
    </row>
    <row r="25" spans="1:23" x14ac:dyDescent="0.25">
      <c r="A25" s="113"/>
      <c r="B25" s="229" t="s">
        <v>282</v>
      </c>
      <c r="C25" s="122">
        <v>0.439</v>
      </c>
      <c r="D25" s="122">
        <v>0.65100000000000002</v>
      </c>
      <c r="E25" s="122">
        <v>0.79400000000000004</v>
      </c>
      <c r="F25" s="122">
        <v>0.873</v>
      </c>
      <c r="G25" s="122">
        <v>0.91400000000000003</v>
      </c>
      <c r="H25" s="122">
        <v>0.93799999999999994</v>
      </c>
      <c r="I25" s="230">
        <v>5.0000000000000001E-3</v>
      </c>
      <c r="J25" s="113"/>
      <c r="L25" s="229" t="s">
        <v>282</v>
      </c>
      <c r="M25" s="122">
        <v>0.47699999999999998</v>
      </c>
      <c r="N25" s="122">
        <v>0.70799999999999996</v>
      </c>
      <c r="O25" s="122">
        <v>0.84299999999999997</v>
      </c>
      <c r="P25" s="122">
        <v>0.89800000000000002</v>
      </c>
      <c r="Q25" s="230">
        <v>5.0000000000000001E-3</v>
      </c>
      <c r="T25" s="229" t="s">
        <v>283</v>
      </c>
      <c r="U25" s="122">
        <v>0.432</v>
      </c>
      <c r="V25" s="122">
        <v>0.61099999999999999</v>
      </c>
      <c r="W25" s="230">
        <v>5.0000000000000001E-3</v>
      </c>
    </row>
    <row r="26" spans="1:23" x14ac:dyDescent="0.25">
      <c r="A26" s="113"/>
      <c r="B26" s="229" t="s">
        <v>281</v>
      </c>
      <c r="C26" s="122">
        <v>0.63</v>
      </c>
      <c r="D26" s="122">
        <v>0.78700000000000003</v>
      </c>
      <c r="E26" s="122">
        <v>0.88200000000000001</v>
      </c>
      <c r="F26" s="122">
        <v>0.92100000000000004</v>
      </c>
      <c r="G26" s="122">
        <v>0.94599999999999995</v>
      </c>
      <c r="H26" s="122">
        <v>0.95899999999999996</v>
      </c>
      <c r="I26" s="230">
        <v>5.0000000000000001E-3</v>
      </c>
      <c r="J26" s="113"/>
      <c r="L26" s="229" t="s">
        <v>283</v>
      </c>
      <c r="M26" s="122">
        <v>0.45800000000000002</v>
      </c>
      <c r="N26" s="122">
        <v>0.60799999999999998</v>
      </c>
      <c r="O26" s="122">
        <v>0.75</v>
      </c>
      <c r="P26" s="122">
        <v>0.82799999999999996</v>
      </c>
      <c r="Q26" s="230">
        <v>5.0000000000000001E-3</v>
      </c>
      <c r="T26" s="229" t="s">
        <v>282</v>
      </c>
      <c r="U26" s="122">
        <v>0.52100000000000002</v>
      </c>
      <c r="V26" s="122">
        <v>0.71099999999999997</v>
      </c>
      <c r="W26" s="230">
        <v>5.0000000000000001E-3</v>
      </c>
    </row>
    <row r="27" spans="1:23" x14ac:dyDescent="0.25">
      <c r="A27" s="113"/>
      <c r="B27" s="229" t="s">
        <v>283</v>
      </c>
      <c r="C27" s="122">
        <v>0.39200000000000002</v>
      </c>
      <c r="D27" s="122">
        <v>0.56299999999999994</v>
      </c>
      <c r="E27" s="122">
        <v>0.70599999999999996</v>
      </c>
      <c r="F27" s="122">
        <v>0.77900000000000003</v>
      </c>
      <c r="G27" s="122">
        <v>0.84099999999999997</v>
      </c>
      <c r="H27" s="122">
        <v>0.879</v>
      </c>
      <c r="I27" s="230">
        <v>4.0000000000000001E-3</v>
      </c>
      <c r="J27" s="113"/>
      <c r="L27" s="229" t="s">
        <v>279</v>
      </c>
      <c r="M27" s="122">
        <v>0.28000000000000003</v>
      </c>
      <c r="N27" s="122">
        <v>0.49099999999999999</v>
      </c>
      <c r="O27" s="122">
        <v>0.65300000000000002</v>
      </c>
      <c r="P27" s="122">
        <v>0.77300000000000002</v>
      </c>
      <c r="Q27" s="230">
        <v>4.0000000000000001E-3</v>
      </c>
      <c r="T27" s="229" t="s">
        <v>279</v>
      </c>
      <c r="U27" s="122">
        <v>0.315</v>
      </c>
      <c r="V27" s="122">
        <v>0.52200000000000002</v>
      </c>
      <c r="W27" s="230">
        <v>5.0000000000000001E-3</v>
      </c>
    </row>
    <row r="28" spans="1:23" x14ac:dyDescent="0.25">
      <c r="A28" s="113"/>
      <c r="B28" s="229" t="s">
        <v>284</v>
      </c>
      <c r="C28" s="122">
        <v>0.373</v>
      </c>
      <c r="D28" s="122">
        <v>0.64600000000000002</v>
      </c>
      <c r="E28" s="122">
        <v>0.83899999999999997</v>
      </c>
      <c r="F28" s="122">
        <v>0.90600000000000003</v>
      </c>
      <c r="G28" s="122">
        <v>0.93899999999999995</v>
      </c>
      <c r="H28" s="122">
        <v>0.95799999999999996</v>
      </c>
      <c r="I28" s="230">
        <v>4.0000000000000001E-3</v>
      </c>
      <c r="J28" s="113"/>
      <c r="L28" s="229" t="s">
        <v>285</v>
      </c>
      <c r="M28" s="122">
        <v>0.504</v>
      </c>
      <c r="N28" s="122">
        <v>0.67</v>
      </c>
      <c r="O28" s="122">
        <v>0.76600000000000001</v>
      </c>
      <c r="P28" s="122">
        <v>0.83699999999999997</v>
      </c>
      <c r="Q28" s="230">
        <v>4.0000000000000001E-3</v>
      </c>
      <c r="T28" s="229" t="s">
        <v>284</v>
      </c>
      <c r="U28" s="122">
        <v>0.36899999999999999</v>
      </c>
      <c r="V28" s="122">
        <v>0.65400000000000003</v>
      </c>
      <c r="W28" s="230">
        <v>4.0000000000000001E-3</v>
      </c>
    </row>
    <row r="29" spans="1:23" x14ac:dyDescent="0.25">
      <c r="A29" s="113"/>
      <c r="B29" s="229" t="s">
        <v>285</v>
      </c>
      <c r="C29" s="122">
        <v>0.54500000000000004</v>
      </c>
      <c r="D29" s="122">
        <v>0.72299999999999998</v>
      </c>
      <c r="E29" s="122">
        <v>0.79900000000000004</v>
      </c>
      <c r="F29" s="122">
        <v>0.85199999999999998</v>
      </c>
      <c r="G29" s="122">
        <v>0.90700000000000003</v>
      </c>
      <c r="H29" s="122">
        <v>0.92300000000000004</v>
      </c>
      <c r="I29" s="230">
        <v>3.0000000000000001E-3</v>
      </c>
      <c r="J29" s="113"/>
      <c r="L29" s="229" t="s">
        <v>284</v>
      </c>
      <c r="M29" s="122">
        <v>0.40200000000000002</v>
      </c>
      <c r="N29" s="122">
        <v>0.66900000000000004</v>
      </c>
      <c r="O29" s="122">
        <v>0.80400000000000005</v>
      </c>
      <c r="P29" s="122">
        <v>0.88500000000000001</v>
      </c>
      <c r="Q29" s="230">
        <v>4.0000000000000001E-3</v>
      </c>
      <c r="T29" s="229" t="s">
        <v>285</v>
      </c>
      <c r="U29" s="122">
        <v>0.57299999999999995</v>
      </c>
      <c r="V29" s="122">
        <v>0.70799999999999996</v>
      </c>
      <c r="W29" s="230">
        <v>3.0000000000000001E-3</v>
      </c>
    </row>
    <row r="30" spans="1:23" x14ac:dyDescent="0.25">
      <c r="A30" s="113"/>
      <c r="B30" s="229" t="s">
        <v>286</v>
      </c>
      <c r="C30" s="122">
        <v>0.20799999999999999</v>
      </c>
      <c r="D30" s="122">
        <v>0.45700000000000002</v>
      </c>
      <c r="E30" s="122">
        <v>0.59399999999999997</v>
      </c>
      <c r="F30" s="122">
        <v>0.71199999999999997</v>
      </c>
      <c r="G30" s="122">
        <v>0.84199999999999997</v>
      </c>
      <c r="H30" s="122">
        <v>0.89300000000000002</v>
      </c>
      <c r="I30" s="230">
        <v>2E-3</v>
      </c>
      <c r="J30" s="113"/>
      <c r="L30" s="229" t="s">
        <v>286</v>
      </c>
      <c r="M30" s="122">
        <v>0.247</v>
      </c>
      <c r="N30" s="122">
        <v>0.47199999999999998</v>
      </c>
      <c r="O30" s="122">
        <v>0.68700000000000006</v>
      </c>
      <c r="P30" s="122">
        <v>0.81599999999999995</v>
      </c>
      <c r="Q30" s="230">
        <v>2E-3</v>
      </c>
      <c r="T30" s="229" t="s">
        <v>287</v>
      </c>
      <c r="U30" s="122">
        <v>0.47099999999999997</v>
      </c>
      <c r="V30" s="122">
        <v>0.621</v>
      </c>
      <c r="W30" s="230">
        <v>2E-3</v>
      </c>
    </row>
    <row r="31" spans="1:23" x14ac:dyDescent="0.25">
      <c r="A31" s="113"/>
      <c r="B31" s="229" t="s">
        <v>287</v>
      </c>
      <c r="C31" s="122">
        <v>0.48099999999999998</v>
      </c>
      <c r="D31" s="122">
        <v>0.63800000000000001</v>
      </c>
      <c r="E31" s="122">
        <v>0.73</v>
      </c>
      <c r="F31" s="122">
        <v>0.81599999999999995</v>
      </c>
      <c r="G31" s="122">
        <v>0.871</v>
      </c>
      <c r="H31" s="122">
        <v>0.877</v>
      </c>
      <c r="I31" s="230">
        <v>2E-3</v>
      </c>
      <c r="J31" s="113"/>
      <c r="L31" s="229" t="s">
        <v>288</v>
      </c>
      <c r="M31" s="122">
        <v>0.307</v>
      </c>
      <c r="N31" s="122">
        <v>0.50900000000000001</v>
      </c>
      <c r="O31" s="122">
        <v>0.65</v>
      </c>
      <c r="P31" s="122">
        <v>0.746</v>
      </c>
      <c r="Q31" s="230">
        <v>2E-3</v>
      </c>
      <c r="T31" s="229" t="s">
        <v>286</v>
      </c>
      <c r="U31" s="122">
        <v>0.224</v>
      </c>
      <c r="V31" s="122">
        <v>0.47699999999999998</v>
      </c>
      <c r="W31" s="230">
        <v>2E-3</v>
      </c>
    </row>
    <row r="32" spans="1:23" x14ac:dyDescent="0.25">
      <c r="A32" s="113"/>
      <c r="B32" s="229" t="s">
        <v>288</v>
      </c>
      <c r="C32" s="122">
        <v>0.218</v>
      </c>
      <c r="D32" s="122">
        <v>0.36699999999999999</v>
      </c>
      <c r="E32" s="122">
        <v>0.61</v>
      </c>
      <c r="F32" s="122">
        <v>0.70699999999999996</v>
      </c>
      <c r="G32" s="122">
        <v>0.79200000000000004</v>
      </c>
      <c r="H32" s="122">
        <v>0.84399999999999997</v>
      </c>
      <c r="I32" s="230">
        <v>2E-3</v>
      </c>
      <c r="J32" s="113"/>
      <c r="L32" s="229" t="s">
        <v>287</v>
      </c>
      <c r="M32" s="122">
        <v>0.40500000000000003</v>
      </c>
      <c r="N32" s="122">
        <v>0.58099999999999996</v>
      </c>
      <c r="O32" s="122">
        <v>0.70299999999999996</v>
      </c>
      <c r="P32" s="122">
        <v>0.78700000000000003</v>
      </c>
      <c r="Q32" s="230">
        <v>2E-3</v>
      </c>
      <c r="T32" s="229" t="s">
        <v>289</v>
      </c>
      <c r="U32" s="122">
        <v>0.44500000000000001</v>
      </c>
      <c r="V32" s="122">
        <v>0.68600000000000005</v>
      </c>
      <c r="W32" s="230">
        <v>1E-3</v>
      </c>
    </row>
    <row r="33" spans="1:23" x14ac:dyDescent="0.25">
      <c r="A33" s="113"/>
      <c r="B33" s="229" t="s">
        <v>290</v>
      </c>
      <c r="C33" s="122">
        <v>0.52</v>
      </c>
      <c r="D33" s="122">
        <v>0.65</v>
      </c>
      <c r="E33" s="122">
        <v>0.748</v>
      </c>
      <c r="F33" s="122">
        <v>0.84599999999999997</v>
      </c>
      <c r="G33" s="122">
        <v>0.86499999999999999</v>
      </c>
      <c r="H33" s="122">
        <v>0.875</v>
      </c>
      <c r="I33" s="230">
        <v>1E-3</v>
      </c>
      <c r="J33" s="113"/>
      <c r="L33" s="229" t="s">
        <v>289</v>
      </c>
      <c r="M33" s="122">
        <v>0.35799999999999998</v>
      </c>
      <c r="N33" s="122">
        <v>0.59799999999999998</v>
      </c>
      <c r="O33" s="122">
        <v>0.77200000000000002</v>
      </c>
      <c r="P33" s="122">
        <v>0.86699999999999999</v>
      </c>
      <c r="Q33" s="230">
        <v>1E-3</v>
      </c>
      <c r="T33" s="229" t="s">
        <v>288</v>
      </c>
      <c r="U33" s="122">
        <v>0.26900000000000002</v>
      </c>
      <c r="V33" s="122">
        <v>0.505</v>
      </c>
      <c r="W33" s="230">
        <v>1E-3</v>
      </c>
    </row>
    <row r="34" spans="1:23" x14ac:dyDescent="0.25">
      <c r="A34" s="113"/>
      <c r="B34" s="229" t="s">
        <v>289</v>
      </c>
      <c r="C34" s="122">
        <v>0.39100000000000001</v>
      </c>
      <c r="D34" s="122">
        <v>0.64800000000000002</v>
      </c>
      <c r="E34" s="122">
        <v>0.74199999999999999</v>
      </c>
      <c r="F34" s="122">
        <v>0.82</v>
      </c>
      <c r="G34" s="122">
        <v>0.89900000000000002</v>
      </c>
      <c r="H34" s="122">
        <v>0.93300000000000005</v>
      </c>
      <c r="I34" s="230">
        <v>1E-3</v>
      </c>
      <c r="J34" s="113"/>
      <c r="L34" s="229" t="s">
        <v>290</v>
      </c>
      <c r="M34" s="122">
        <v>0.67600000000000005</v>
      </c>
      <c r="N34" s="122">
        <v>0.82699999999999996</v>
      </c>
      <c r="O34" s="122">
        <v>0.9</v>
      </c>
      <c r="P34" s="122">
        <v>0.93600000000000005</v>
      </c>
      <c r="Q34" s="230">
        <v>1E-3</v>
      </c>
      <c r="T34" s="229" t="s">
        <v>290</v>
      </c>
      <c r="U34" s="122">
        <v>0.57399999999999995</v>
      </c>
      <c r="V34" s="122">
        <v>0.75</v>
      </c>
      <c r="W34" s="230">
        <v>1E-3</v>
      </c>
    </row>
    <row r="35" spans="1:23" x14ac:dyDescent="0.25">
      <c r="A35" s="113"/>
      <c r="B35" s="229" t="s">
        <v>291</v>
      </c>
      <c r="C35" s="122">
        <v>0.36</v>
      </c>
      <c r="D35" s="122">
        <v>0.52</v>
      </c>
      <c r="E35" s="122">
        <v>0.52</v>
      </c>
      <c r="F35" s="122">
        <v>0.56000000000000005</v>
      </c>
      <c r="G35" s="122">
        <v>0.56000000000000005</v>
      </c>
      <c r="H35" s="122">
        <v>0.56000000000000005</v>
      </c>
      <c r="I35" s="230">
        <v>0</v>
      </c>
      <c r="J35" s="113"/>
      <c r="L35" s="229" t="s">
        <v>291</v>
      </c>
      <c r="M35" s="122">
        <v>0.40699999999999997</v>
      </c>
      <c r="N35" s="122">
        <v>0.55200000000000005</v>
      </c>
      <c r="O35" s="122">
        <v>0.75900000000000001</v>
      </c>
      <c r="P35" s="122">
        <v>0.82799999999999996</v>
      </c>
      <c r="Q35" s="230">
        <v>0</v>
      </c>
      <c r="T35" s="229" t="s">
        <v>291</v>
      </c>
      <c r="U35" s="122">
        <v>0.5</v>
      </c>
      <c r="V35" s="123">
        <v>0.57699999999999996</v>
      </c>
      <c r="W35" s="231">
        <v>0</v>
      </c>
    </row>
    <row r="36" spans="1:23" x14ac:dyDescent="0.25">
      <c r="A36" s="113"/>
      <c r="B36" s="113"/>
      <c r="C36" s="113"/>
      <c r="D36" s="113"/>
      <c r="E36" s="113"/>
      <c r="F36" s="113"/>
      <c r="G36" s="113"/>
      <c r="H36" s="113"/>
      <c r="I36" s="113"/>
      <c r="J36" s="113"/>
      <c r="L36" s="113"/>
      <c r="M36" s="113"/>
      <c r="N36" s="113"/>
      <c r="O36" s="113"/>
      <c r="P36" s="113"/>
      <c r="Q36" s="113"/>
      <c r="T36" s="113"/>
      <c r="U36" s="113"/>
      <c r="V36" s="113"/>
      <c r="W36" s="113"/>
    </row>
    <row r="37" spans="1:23" x14ac:dyDescent="0.25">
      <c r="A37" s="113"/>
      <c r="B37" s="113" t="s">
        <v>292</v>
      </c>
      <c r="C37" s="113"/>
      <c r="D37" s="113"/>
      <c r="E37" s="113"/>
      <c r="F37" s="113"/>
      <c r="G37" s="113"/>
      <c r="H37" s="113"/>
      <c r="I37" s="113"/>
      <c r="J37" s="113"/>
      <c r="L37" s="113" t="s">
        <v>292</v>
      </c>
      <c r="M37" s="113"/>
      <c r="N37" s="113"/>
      <c r="O37" s="113"/>
      <c r="P37" s="113"/>
      <c r="Q37" s="113"/>
      <c r="T37" s="113" t="s">
        <v>292</v>
      </c>
      <c r="U37" s="113"/>
      <c r="V37" s="113"/>
      <c r="W37" s="113"/>
    </row>
    <row r="38" spans="1:23" x14ac:dyDescent="0.25">
      <c r="A38" s="113"/>
      <c r="B38" s="113"/>
      <c r="C38" s="113"/>
      <c r="D38" s="113"/>
      <c r="E38" s="113"/>
      <c r="F38" s="113"/>
      <c r="G38" s="113"/>
      <c r="H38" s="113"/>
      <c r="I38" s="113"/>
      <c r="J38" s="113"/>
    </row>
    <row r="39" spans="1:23" x14ac:dyDescent="0.25">
      <c r="A39" s="113"/>
      <c r="H39" s="113"/>
      <c r="I39" s="113"/>
      <c r="J39" s="113"/>
    </row>
    <row r="40" spans="1:23" x14ac:dyDescent="0.25">
      <c r="A40" s="113"/>
      <c r="H40" s="113"/>
      <c r="I40" s="113"/>
      <c r="J40" s="113"/>
    </row>
    <row r="41" spans="1:23" x14ac:dyDescent="0.25">
      <c r="A41" s="113"/>
      <c r="H41" s="113"/>
      <c r="I41" s="113"/>
      <c r="J41" s="113"/>
    </row>
    <row r="42" spans="1:23" x14ac:dyDescent="0.25">
      <c r="A42" s="113"/>
      <c r="H42" s="113"/>
      <c r="I42" s="113"/>
      <c r="J42" s="113"/>
    </row>
    <row r="43" spans="1:23" x14ac:dyDescent="0.25">
      <c r="A43" s="113"/>
      <c r="H43" s="113"/>
      <c r="I43" s="113"/>
      <c r="J43" s="113"/>
    </row>
    <row r="44" spans="1:23" x14ac:dyDescent="0.25">
      <c r="A44" s="113"/>
      <c r="H44" s="113"/>
      <c r="I44" s="113"/>
      <c r="J44" s="113"/>
    </row>
    <row r="45" spans="1:23" x14ac:dyDescent="0.25">
      <c r="A45" s="113"/>
      <c r="H45" s="113"/>
      <c r="I45" s="113"/>
      <c r="J45" s="113"/>
    </row>
    <row r="46" spans="1:23" x14ac:dyDescent="0.25">
      <c r="A46" s="113"/>
      <c r="H46" s="113"/>
      <c r="I46" s="113"/>
      <c r="J46" s="113"/>
    </row>
    <row r="47" spans="1:23" x14ac:dyDescent="0.25">
      <c r="A47" s="113"/>
      <c r="H47" s="113"/>
      <c r="I47" s="113"/>
      <c r="J47" s="113"/>
    </row>
    <row r="48" spans="1:23" x14ac:dyDescent="0.25">
      <c r="A48" s="113"/>
      <c r="H48" s="113"/>
      <c r="I48" s="113"/>
      <c r="J48" s="113"/>
    </row>
    <row r="49" spans="1:10" x14ac:dyDescent="0.25">
      <c r="A49" s="113"/>
      <c r="H49" s="113"/>
      <c r="I49" s="113"/>
      <c r="J49" s="113"/>
    </row>
    <row r="50" spans="1:10" x14ac:dyDescent="0.25">
      <c r="A50" s="113"/>
      <c r="H50" s="113"/>
      <c r="I50" s="113"/>
      <c r="J50" s="113"/>
    </row>
    <row r="51" spans="1:10" x14ac:dyDescent="0.25">
      <c r="A51" s="113"/>
      <c r="H51" s="113"/>
      <c r="I51" s="113"/>
      <c r="J51" s="113"/>
    </row>
    <row r="52" spans="1:10" x14ac:dyDescent="0.25">
      <c r="A52" s="113"/>
      <c r="H52" s="113"/>
      <c r="I52" s="113"/>
      <c r="J52" s="113"/>
    </row>
    <row r="53" spans="1:10" x14ac:dyDescent="0.25">
      <c r="A53" s="113"/>
      <c r="H53" s="113"/>
      <c r="I53" s="113"/>
      <c r="J53" s="113"/>
    </row>
    <row r="54" spans="1:10" x14ac:dyDescent="0.25">
      <c r="A54" s="113"/>
      <c r="H54" s="113"/>
      <c r="I54" s="113"/>
      <c r="J54" s="113"/>
    </row>
    <row r="55" spans="1:10" x14ac:dyDescent="0.25">
      <c r="A55" s="113"/>
      <c r="H55" s="113"/>
      <c r="I55" s="113"/>
      <c r="J55" s="113"/>
    </row>
    <row r="56" spans="1:10" x14ac:dyDescent="0.25">
      <c r="A56" s="113"/>
      <c r="H56" s="113"/>
      <c r="I56" s="113"/>
      <c r="J56" s="113"/>
    </row>
    <row r="57" spans="1:10" x14ac:dyDescent="0.25">
      <c r="A57" s="113"/>
      <c r="H57" s="113"/>
      <c r="I57" s="113"/>
      <c r="J57" s="113"/>
    </row>
    <row r="58" spans="1:10" x14ac:dyDescent="0.25">
      <c r="A58" s="113"/>
      <c r="H58" s="113"/>
      <c r="I58" s="113"/>
      <c r="J58" s="113"/>
    </row>
    <row r="59" spans="1:10" x14ac:dyDescent="0.25">
      <c r="A59" s="113"/>
      <c r="H59" s="113"/>
      <c r="I59" s="113"/>
      <c r="J59" s="113"/>
    </row>
    <row r="60" spans="1:10" x14ac:dyDescent="0.25">
      <c r="A60" s="113"/>
      <c r="H60" s="113"/>
      <c r="I60" s="113"/>
      <c r="J60" s="113"/>
    </row>
    <row r="61" spans="1:10" x14ac:dyDescent="0.25">
      <c r="A61" s="113"/>
      <c r="H61" s="113"/>
      <c r="I61" s="113"/>
      <c r="J61" s="113"/>
    </row>
    <row r="62" spans="1:10" x14ac:dyDescent="0.25">
      <c r="A62" s="113"/>
      <c r="H62" s="113"/>
      <c r="I62" s="113"/>
      <c r="J62" s="113"/>
    </row>
    <row r="63" spans="1:10" x14ac:dyDescent="0.25">
      <c r="A63" s="113"/>
      <c r="H63" s="113"/>
      <c r="I63" s="113"/>
      <c r="J63" s="113"/>
    </row>
    <row r="64" spans="1:10" x14ac:dyDescent="0.25">
      <c r="A64" s="113"/>
      <c r="H64" s="113"/>
      <c r="I64" s="113"/>
      <c r="J64" s="113"/>
    </row>
    <row r="65" spans="1:10" x14ac:dyDescent="0.25">
      <c r="A65" s="113"/>
      <c r="H65" s="113"/>
      <c r="I65" s="113"/>
      <c r="J65" s="113"/>
    </row>
    <row r="66" spans="1:10" x14ac:dyDescent="0.25">
      <c r="A66" s="113"/>
      <c r="H66" s="113"/>
      <c r="I66" s="113"/>
      <c r="J66" s="113"/>
    </row>
    <row r="67" spans="1:10" x14ac:dyDescent="0.25">
      <c r="A67" s="113"/>
      <c r="H67" s="113"/>
      <c r="I67" s="113"/>
      <c r="J67" s="113"/>
    </row>
    <row r="68" spans="1:10" x14ac:dyDescent="0.25">
      <c r="A68" s="113"/>
      <c r="H68" s="113"/>
      <c r="I68" s="113"/>
      <c r="J68" s="113"/>
    </row>
    <row r="69" spans="1:10" x14ac:dyDescent="0.25">
      <c r="A69" s="113"/>
      <c r="H69" s="113"/>
      <c r="I69" s="113"/>
      <c r="J69" s="113"/>
    </row>
    <row r="70" spans="1:10" x14ac:dyDescent="0.25">
      <c r="A70" s="113"/>
      <c r="H70" s="113"/>
      <c r="I70" s="113"/>
      <c r="J70" s="113"/>
    </row>
    <row r="71" spans="1:10" x14ac:dyDescent="0.25">
      <c r="A71" s="113"/>
      <c r="H71" s="113"/>
      <c r="I71" s="113"/>
      <c r="J71" s="113"/>
    </row>
    <row r="72" spans="1:10" x14ac:dyDescent="0.25">
      <c r="A72" s="113"/>
      <c r="H72" s="113"/>
      <c r="I72" s="113"/>
      <c r="J72" s="113"/>
    </row>
    <row r="73" spans="1:10" x14ac:dyDescent="0.25">
      <c r="A73" s="113"/>
      <c r="B73" s="113"/>
      <c r="C73" s="113"/>
      <c r="D73" s="113"/>
      <c r="E73" s="113"/>
      <c r="F73" s="113"/>
      <c r="G73" s="113"/>
      <c r="H73" s="113"/>
      <c r="I73" s="113"/>
      <c r="J73" s="113"/>
    </row>
    <row r="74" spans="1:10" x14ac:dyDescent="0.25">
      <c r="A74" s="113"/>
      <c r="F74" s="113"/>
      <c r="G74" s="113"/>
      <c r="H74" s="113"/>
      <c r="I74" s="113"/>
      <c r="J74" s="113"/>
    </row>
    <row r="75" spans="1:10" x14ac:dyDescent="0.25">
      <c r="A75" s="113"/>
      <c r="F75" s="113"/>
      <c r="G75" s="113"/>
      <c r="H75" s="113"/>
      <c r="I75" s="113"/>
      <c r="J75" s="113"/>
    </row>
    <row r="76" spans="1:10" x14ac:dyDescent="0.25">
      <c r="A76" s="113"/>
      <c r="F76" s="113"/>
      <c r="G76" s="113"/>
      <c r="H76" s="113"/>
      <c r="I76" s="113"/>
      <c r="J76" s="113"/>
    </row>
    <row r="77" spans="1:10" x14ac:dyDescent="0.25">
      <c r="A77" s="113"/>
      <c r="F77" s="113"/>
      <c r="G77" s="113"/>
      <c r="H77" s="113"/>
      <c r="I77" s="113"/>
      <c r="J77" s="113"/>
    </row>
    <row r="78" spans="1:10" x14ac:dyDescent="0.25">
      <c r="A78" s="113"/>
      <c r="F78" s="113"/>
      <c r="G78" s="113"/>
      <c r="H78" s="113"/>
      <c r="I78" s="113"/>
      <c r="J78" s="113"/>
    </row>
    <row r="79" spans="1:10" x14ac:dyDescent="0.25">
      <c r="A79" s="113"/>
      <c r="F79" s="113"/>
      <c r="G79" s="113"/>
      <c r="H79" s="113"/>
      <c r="I79" s="113"/>
      <c r="J79" s="113"/>
    </row>
    <row r="80" spans="1:10" x14ac:dyDescent="0.25">
      <c r="A80" s="113"/>
      <c r="F80" s="113"/>
      <c r="G80" s="113"/>
      <c r="H80" s="113"/>
      <c r="I80" s="113"/>
      <c r="J80" s="113"/>
    </row>
    <row r="81" spans="1:10" x14ac:dyDescent="0.25">
      <c r="A81" s="113"/>
      <c r="F81" s="113"/>
      <c r="G81" s="113"/>
      <c r="H81" s="113"/>
      <c r="I81" s="113"/>
      <c r="J81" s="113"/>
    </row>
    <row r="82" spans="1:10" x14ac:dyDescent="0.25">
      <c r="A82" s="113"/>
      <c r="F82" s="113"/>
      <c r="G82" s="113"/>
      <c r="H82" s="113"/>
      <c r="I82" s="113"/>
      <c r="J82" s="113"/>
    </row>
    <row r="83" spans="1:10" x14ac:dyDescent="0.25">
      <c r="A83" s="113"/>
      <c r="F83" s="113"/>
      <c r="G83" s="113"/>
      <c r="H83" s="113"/>
      <c r="I83" s="113"/>
      <c r="J83" s="113"/>
    </row>
    <row r="84" spans="1:10" x14ac:dyDescent="0.25">
      <c r="A84" s="113"/>
      <c r="F84" s="113"/>
      <c r="G84" s="113"/>
      <c r="H84" s="113"/>
      <c r="I84" s="113"/>
      <c r="J84" s="113"/>
    </row>
    <row r="85" spans="1:10" x14ac:dyDescent="0.25">
      <c r="A85" s="113"/>
      <c r="F85" s="113"/>
      <c r="G85" s="113"/>
      <c r="H85" s="113"/>
      <c r="I85" s="113"/>
      <c r="J85" s="113"/>
    </row>
    <row r="86" spans="1:10" x14ac:dyDescent="0.25">
      <c r="A86" s="113"/>
      <c r="F86" s="113"/>
      <c r="G86" s="113"/>
      <c r="H86" s="113"/>
      <c r="I86" s="113"/>
      <c r="J86" s="113"/>
    </row>
    <row r="87" spans="1:10" x14ac:dyDescent="0.25">
      <c r="A87" s="113"/>
      <c r="F87" s="113"/>
      <c r="G87" s="113"/>
      <c r="H87" s="113"/>
      <c r="I87" s="113"/>
      <c r="J87" s="113"/>
    </row>
    <row r="88" spans="1:10" x14ac:dyDescent="0.25">
      <c r="A88" s="113"/>
      <c r="F88" s="113"/>
      <c r="G88" s="113"/>
      <c r="H88" s="113"/>
      <c r="I88" s="113"/>
      <c r="J88" s="113"/>
    </row>
    <row r="89" spans="1:10" x14ac:dyDescent="0.25">
      <c r="A89" s="113"/>
      <c r="F89" s="113"/>
      <c r="G89" s="113"/>
      <c r="H89" s="113"/>
      <c r="I89" s="113"/>
      <c r="J89" s="113"/>
    </row>
    <row r="90" spans="1:10" x14ac:dyDescent="0.25">
      <c r="A90" s="113"/>
      <c r="F90" s="113"/>
      <c r="G90" s="113"/>
      <c r="H90" s="113"/>
      <c r="I90" s="113"/>
      <c r="J90" s="113"/>
    </row>
    <row r="91" spans="1:10" x14ac:dyDescent="0.25">
      <c r="A91" s="113"/>
      <c r="F91" s="113"/>
      <c r="G91" s="113"/>
      <c r="H91" s="113"/>
      <c r="I91" s="113"/>
      <c r="J91" s="113"/>
    </row>
    <row r="92" spans="1:10" x14ac:dyDescent="0.25">
      <c r="A92" s="113"/>
      <c r="F92" s="113"/>
      <c r="G92" s="113"/>
      <c r="H92" s="113"/>
      <c r="I92" s="113"/>
      <c r="J92" s="113"/>
    </row>
    <row r="93" spans="1:10" x14ac:dyDescent="0.25">
      <c r="A93" s="113"/>
      <c r="F93" s="113"/>
      <c r="G93" s="113"/>
      <c r="H93" s="113"/>
      <c r="I93" s="113"/>
      <c r="J93" s="113"/>
    </row>
    <row r="94" spans="1:10" x14ac:dyDescent="0.25">
      <c r="A94" s="113"/>
      <c r="F94" s="113"/>
      <c r="G94" s="113"/>
      <c r="H94" s="113"/>
      <c r="I94" s="113"/>
      <c r="J94" s="113"/>
    </row>
    <row r="95" spans="1:10" x14ac:dyDescent="0.25">
      <c r="A95" s="113"/>
      <c r="F95" s="113"/>
      <c r="G95" s="113"/>
      <c r="H95" s="113"/>
      <c r="I95" s="113"/>
      <c r="J95" s="113"/>
    </row>
    <row r="96" spans="1:10" x14ac:dyDescent="0.25">
      <c r="A96" s="113"/>
      <c r="F96" s="113"/>
      <c r="G96" s="113"/>
      <c r="H96" s="113"/>
      <c r="I96" s="113"/>
      <c r="J96" s="113"/>
    </row>
    <row r="97" spans="1:10" x14ac:dyDescent="0.25">
      <c r="A97" s="113"/>
      <c r="F97" s="113"/>
      <c r="G97" s="113"/>
      <c r="H97" s="113"/>
      <c r="I97" s="113"/>
      <c r="J97" s="113"/>
    </row>
    <row r="98" spans="1:10" x14ac:dyDescent="0.25">
      <c r="A98" s="113"/>
      <c r="F98" s="113"/>
      <c r="G98" s="113"/>
      <c r="H98" s="113"/>
      <c r="I98" s="113"/>
      <c r="J98" s="113"/>
    </row>
    <row r="99" spans="1:10" x14ac:dyDescent="0.25">
      <c r="A99" s="113"/>
      <c r="F99" s="113"/>
      <c r="G99" s="113"/>
      <c r="H99" s="113"/>
      <c r="I99" s="113"/>
      <c r="J99" s="113"/>
    </row>
    <row r="100" spans="1:10" x14ac:dyDescent="0.25">
      <c r="A100" s="113"/>
      <c r="F100" s="113"/>
      <c r="G100" s="113"/>
      <c r="H100" s="113"/>
      <c r="I100" s="113"/>
      <c r="J100" s="113"/>
    </row>
    <row r="101" spans="1:10" x14ac:dyDescent="0.25">
      <c r="A101" s="113"/>
      <c r="F101" s="113"/>
      <c r="G101" s="113"/>
      <c r="H101" s="113"/>
      <c r="I101" s="113"/>
      <c r="J101" s="113"/>
    </row>
    <row r="102" spans="1:10" x14ac:dyDescent="0.25">
      <c r="A102" s="113"/>
      <c r="F102" s="113"/>
      <c r="G102" s="113"/>
      <c r="H102" s="113"/>
      <c r="I102" s="113"/>
      <c r="J102" s="113"/>
    </row>
    <row r="103" spans="1:10" x14ac:dyDescent="0.25">
      <c r="A103" s="113"/>
      <c r="F103" s="113"/>
      <c r="G103" s="113"/>
      <c r="H103" s="113"/>
      <c r="I103" s="113"/>
      <c r="J103" s="113"/>
    </row>
    <row r="104" spans="1:10" x14ac:dyDescent="0.25">
      <c r="A104" s="113"/>
      <c r="F104" s="113"/>
      <c r="G104" s="113"/>
      <c r="H104" s="113"/>
      <c r="I104" s="113"/>
      <c r="J104" s="113"/>
    </row>
    <row r="105" spans="1:10" x14ac:dyDescent="0.25">
      <c r="A105" s="113"/>
      <c r="F105" s="113"/>
      <c r="G105" s="113"/>
      <c r="H105" s="113"/>
      <c r="I105" s="113"/>
      <c r="J105" s="113"/>
    </row>
    <row r="106" spans="1:10" x14ac:dyDescent="0.25">
      <c r="A106" s="113"/>
      <c r="F106" s="113"/>
      <c r="G106" s="113"/>
      <c r="H106" s="113"/>
      <c r="I106" s="113"/>
      <c r="J106" s="113"/>
    </row>
    <row r="107" spans="1:10" x14ac:dyDescent="0.25">
      <c r="A107" s="113"/>
      <c r="F107" s="113"/>
      <c r="G107" s="113"/>
      <c r="H107" s="113"/>
      <c r="I107" s="113"/>
      <c r="J107" s="113"/>
    </row>
  </sheetData>
  <mergeCells count="4">
    <mergeCell ref="B1:J1"/>
    <mergeCell ref="B4:I4"/>
    <mergeCell ref="L4:Q4"/>
    <mergeCell ref="T4:W4"/>
  </mergeCells>
  <printOptions horizontalCentered="1"/>
  <pageMargins left="0.7" right="0.7" top="0.75" bottom="0.75" header="0.3" footer="0.3"/>
  <pageSetup scale="77" fitToWidth="3" orientation="landscape" r:id="rId1"/>
  <colBreaks count="2" manualBreakCount="2">
    <brk id="10" max="1048575" man="1"/>
    <brk id="18" max="1048575" man="1"/>
  </colBreaks>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894AE-DFBC-4FCB-BBA7-5F071CFCF4E8}">
  <dimension ref="A1:BU48"/>
  <sheetViews>
    <sheetView zoomScale="90" zoomScaleNormal="90" workbookViewId="0"/>
  </sheetViews>
  <sheetFormatPr defaultColWidth="9.109375" defaultRowHeight="13.2" x14ac:dyDescent="0.25"/>
  <cols>
    <col min="1" max="1" width="9.109375" style="39"/>
    <col min="2" max="2" width="11.6640625" style="39" customWidth="1"/>
    <col min="3" max="7" width="8.6640625" style="39" customWidth="1"/>
    <col min="8" max="8" width="11.6640625" style="39" customWidth="1"/>
    <col min="9" max="13" width="8.6640625" style="39" customWidth="1"/>
    <col min="14" max="15" width="1.44140625" style="39" customWidth="1"/>
    <col min="16" max="16" width="9.109375" style="39"/>
    <col min="17" max="17" width="11.6640625" style="39" customWidth="1"/>
    <col min="18" max="22" width="8.6640625" style="39" customWidth="1"/>
    <col min="23" max="23" width="11.6640625" style="39" customWidth="1"/>
    <col min="24" max="28" width="8.6640625" style="39" customWidth="1"/>
    <col min="29" max="30" width="1.44140625" style="39" customWidth="1"/>
    <col min="31" max="31" width="9.109375" style="39"/>
    <col min="32" max="32" width="11.6640625" style="39" customWidth="1"/>
    <col min="33" max="37" width="8.6640625" style="39" customWidth="1"/>
    <col min="38" max="38" width="11.6640625" style="39" customWidth="1"/>
    <col min="39" max="43" width="8.6640625" style="39" customWidth="1"/>
    <col min="44" max="45" width="1.44140625" style="39" customWidth="1"/>
    <col min="46" max="46" width="9.109375" style="39"/>
    <col min="47" max="47" width="11.6640625" style="39" customWidth="1"/>
    <col min="48" max="52" width="8.6640625" style="39" customWidth="1"/>
    <col min="53" max="53" width="11.6640625" style="39" customWidth="1"/>
    <col min="54" max="58" width="8.6640625" style="39" customWidth="1"/>
    <col min="59" max="60" width="1.44140625" style="39" customWidth="1"/>
    <col min="61" max="61" width="9.109375" style="39"/>
    <col min="62" max="62" width="11.6640625" style="39" customWidth="1"/>
    <col min="63" max="67" width="8.6640625" style="39" customWidth="1"/>
    <col min="68" max="68" width="11.6640625" style="39" customWidth="1"/>
    <col min="69" max="73" width="8.6640625" style="39" customWidth="1"/>
    <col min="74" max="16384" width="9.109375" style="39"/>
  </cols>
  <sheetData>
    <row r="1" spans="1:73" ht="15" customHeight="1" x14ac:dyDescent="0.25">
      <c r="A1" s="72" t="s">
        <v>293</v>
      </c>
      <c r="B1" s="72"/>
      <c r="P1" s="72"/>
      <c r="Q1" s="72"/>
      <c r="AE1" s="72"/>
      <c r="AF1" s="72"/>
      <c r="AT1" s="72"/>
      <c r="AU1" s="72"/>
      <c r="BI1" s="72"/>
      <c r="BJ1" s="72"/>
    </row>
    <row r="2" spans="1:73" ht="15" customHeight="1" x14ac:dyDescent="0.25"/>
    <row r="3" spans="1:73" ht="15" customHeight="1" x14ac:dyDescent="0.25"/>
    <row r="4" spans="1:73" ht="15" customHeight="1" x14ac:dyDescent="0.3">
      <c r="A4" s="257" t="s">
        <v>294</v>
      </c>
      <c r="B4" s="281"/>
      <c r="C4" s="281"/>
      <c r="D4" s="281"/>
      <c r="E4" s="281"/>
      <c r="F4" s="281"/>
      <c r="G4" s="281"/>
      <c r="H4" s="281"/>
      <c r="I4" s="281"/>
      <c r="J4" s="281"/>
      <c r="K4" s="281"/>
      <c r="L4" s="281"/>
      <c r="M4" s="281"/>
      <c r="P4" s="282" t="s">
        <v>295</v>
      </c>
      <c r="Q4" s="283"/>
      <c r="R4" s="283"/>
      <c r="S4" s="283"/>
      <c r="T4" s="283"/>
      <c r="U4" s="283"/>
      <c r="V4" s="283"/>
      <c r="W4" s="283"/>
      <c r="X4" s="283"/>
      <c r="Y4" s="283"/>
      <c r="Z4" s="283"/>
      <c r="AA4" s="283"/>
      <c r="AB4" s="283"/>
      <c r="AE4" s="282" t="s">
        <v>296</v>
      </c>
      <c r="AF4" s="283"/>
      <c r="AG4" s="283"/>
      <c r="AH4" s="283"/>
      <c r="AI4" s="283"/>
      <c r="AJ4" s="283"/>
      <c r="AK4" s="283"/>
      <c r="AL4" s="283"/>
      <c r="AM4" s="283"/>
      <c r="AN4" s="283"/>
      <c r="AO4" s="283"/>
      <c r="AP4" s="283"/>
      <c r="AQ4" s="283"/>
      <c r="AT4" s="282" t="s">
        <v>297</v>
      </c>
      <c r="AU4" s="283"/>
      <c r="AV4" s="283"/>
      <c r="AW4" s="283"/>
      <c r="AX4" s="283"/>
      <c r="AY4" s="283"/>
      <c r="AZ4" s="283"/>
      <c r="BA4" s="283"/>
      <c r="BB4" s="283"/>
      <c r="BC4" s="283"/>
      <c r="BD4" s="283"/>
      <c r="BE4" s="283"/>
      <c r="BF4" s="283"/>
      <c r="BI4" s="282" t="s">
        <v>298</v>
      </c>
      <c r="BJ4" s="283"/>
      <c r="BK4" s="283"/>
      <c r="BL4" s="283"/>
      <c r="BM4" s="283"/>
      <c r="BN4" s="283"/>
      <c r="BO4" s="283"/>
      <c r="BP4" s="283"/>
      <c r="BQ4" s="283"/>
      <c r="BR4" s="283"/>
      <c r="BS4" s="283"/>
      <c r="BT4" s="283"/>
      <c r="BU4" s="283"/>
    </row>
    <row r="5" spans="1:73" ht="15" customHeight="1" x14ac:dyDescent="0.25">
      <c r="A5" s="81" t="s">
        <v>40</v>
      </c>
      <c r="B5" s="86" t="s">
        <v>299</v>
      </c>
      <c r="C5" s="82" t="s">
        <v>46</v>
      </c>
      <c r="D5" s="82" t="s">
        <v>42</v>
      </c>
      <c r="E5" s="82" t="s">
        <v>43</v>
      </c>
      <c r="F5" s="82" t="s">
        <v>44</v>
      </c>
      <c r="G5" s="82" t="s">
        <v>45</v>
      </c>
      <c r="H5" s="83" t="s">
        <v>299</v>
      </c>
      <c r="I5" s="78" t="s">
        <v>46</v>
      </c>
      <c r="J5" s="78" t="s">
        <v>42</v>
      </c>
      <c r="K5" s="78" t="s">
        <v>43</v>
      </c>
      <c r="L5" s="78" t="s">
        <v>44</v>
      </c>
      <c r="M5" s="79" t="s">
        <v>45</v>
      </c>
      <c r="P5" s="81" t="s">
        <v>40</v>
      </c>
      <c r="Q5" s="86" t="s">
        <v>299</v>
      </c>
      <c r="R5" s="82">
        <v>1</v>
      </c>
      <c r="S5" s="82">
        <v>2</v>
      </c>
      <c r="T5" s="82">
        <v>3</v>
      </c>
      <c r="U5" s="82">
        <v>4</v>
      </c>
      <c r="V5" s="82">
        <v>5</v>
      </c>
      <c r="W5" s="83" t="s">
        <v>299</v>
      </c>
      <c r="X5" s="78" t="s">
        <v>46</v>
      </c>
      <c r="Y5" s="78" t="s">
        <v>42</v>
      </c>
      <c r="Z5" s="78" t="s">
        <v>43</v>
      </c>
      <c r="AA5" s="78" t="s">
        <v>44</v>
      </c>
      <c r="AB5" s="79" t="s">
        <v>45</v>
      </c>
      <c r="AE5" s="81" t="s">
        <v>40</v>
      </c>
      <c r="AF5" s="86" t="s">
        <v>299</v>
      </c>
      <c r="AG5" s="82">
        <v>1</v>
      </c>
      <c r="AH5" s="82">
        <v>2</v>
      </c>
      <c r="AI5" s="82">
        <v>3</v>
      </c>
      <c r="AJ5" s="82">
        <v>4</v>
      </c>
      <c r="AK5" s="82">
        <v>5</v>
      </c>
      <c r="AL5" s="83" t="s">
        <v>299</v>
      </c>
      <c r="AM5" s="78" t="s">
        <v>46</v>
      </c>
      <c r="AN5" s="78" t="s">
        <v>42</v>
      </c>
      <c r="AO5" s="78" t="s">
        <v>43</v>
      </c>
      <c r="AP5" s="78" t="s">
        <v>44</v>
      </c>
      <c r="AQ5" s="79" t="s">
        <v>45</v>
      </c>
      <c r="AT5" s="81" t="s">
        <v>40</v>
      </c>
      <c r="AU5" s="86" t="s">
        <v>299</v>
      </c>
      <c r="AV5" s="82">
        <v>1</v>
      </c>
      <c r="AW5" s="82">
        <v>2</v>
      </c>
      <c r="AX5" s="82">
        <v>3</v>
      </c>
      <c r="AY5" s="82">
        <v>4</v>
      </c>
      <c r="AZ5" s="82">
        <v>5</v>
      </c>
      <c r="BA5" s="83" t="s">
        <v>299</v>
      </c>
      <c r="BB5" s="78" t="s">
        <v>46</v>
      </c>
      <c r="BC5" s="78" t="s">
        <v>42</v>
      </c>
      <c r="BD5" s="78" t="s">
        <v>43</v>
      </c>
      <c r="BE5" s="78" t="s">
        <v>44</v>
      </c>
      <c r="BF5" s="79" t="s">
        <v>45</v>
      </c>
      <c r="BI5" s="81" t="s">
        <v>40</v>
      </c>
      <c r="BJ5" s="86" t="s">
        <v>299</v>
      </c>
      <c r="BK5" s="82">
        <v>1</v>
      </c>
      <c r="BL5" s="82">
        <v>2</v>
      </c>
      <c r="BM5" s="82">
        <v>3</v>
      </c>
      <c r="BN5" s="82">
        <v>4</v>
      </c>
      <c r="BO5" s="82">
        <v>5</v>
      </c>
      <c r="BP5" s="83" t="s">
        <v>299</v>
      </c>
      <c r="BQ5" s="78" t="s">
        <v>46</v>
      </c>
      <c r="BR5" s="78" t="s">
        <v>42</v>
      </c>
      <c r="BS5" s="78" t="s">
        <v>43</v>
      </c>
      <c r="BT5" s="78" t="s">
        <v>44</v>
      </c>
      <c r="BU5" s="79" t="s">
        <v>45</v>
      </c>
    </row>
    <row r="6" spans="1:73" ht="15" customHeight="1" x14ac:dyDescent="0.25">
      <c r="A6" s="80">
        <v>2013</v>
      </c>
      <c r="B6" s="87" t="s">
        <v>300</v>
      </c>
      <c r="C6" s="73">
        <v>10326.188991138377</v>
      </c>
      <c r="D6" s="73">
        <v>16456.775185521328</v>
      </c>
      <c r="E6" s="73">
        <v>21624.927772731542</v>
      </c>
      <c r="F6" s="73">
        <v>25345.879194313915</v>
      </c>
      <c r="G6" s="73">
        <v>27573.100163565734</v>
      </c>
      <c r="H6" s="84" t="s">
        <v>301</v>
      </c>
      <c r="I6" s="73">
        <v>23438.597995083484</v>
      </c>
      <c r="J6" s="73">
        <v>34021.165403549683</v>
      </c>
      <c r="K6" s="73">
        <v>41788.438158761528</v>
      </c>
      <c r="L6" s="73">
        <v>48110.357028753991</v>
      </c>
      <c r="M6" s="75">
        <v>55026.348520661828</v>
      </c>
      <c r="P6" s="80">
        <v>2013</v>
      </c>
      <c r="Q6" s="87" t="s">
        <v>300</v>
      </c>
      <c r="R6" s="73">
        <v>9280.6594847775177</v>
      </c>
      <c r="S6" s="73">
        <v>13253.21030726999</v>
      </c>
      <c r="T6" s="73">
        <v>15905.397987421384</v>
      </c>
      <c r="U6" s="73">
        <v>17498.845839384649</v>
      </c>
      <c r="V6" s="73">
        <v>18206.74574075919</v>
      </c>
      <c r="W6" s="84" t="s">
        <v>301</v>
      </c>
      <c r="X6" s="73">
        <v>19450.440448885976</v>
      </c>
      <c r="Y6" s="73">
        <v>25442.625360896178</v>
      </c>
      <c r="Z6" s="73">
        <v>28615.325601827448</v>
      </c>
      <c r="AA6" s="73">
        <v>31161.982999725802</v>
      </c>
      <c r="AB6" s="75">
        <v>35520.3236497545</v>
      </c>
      <c r="AE6" s="80">
        <v>2013</v>
      </c>
      <c r="AF6" s="87" t="s">
        <v>300</v>
      </c>
      <c r="AG6" s="73">
        <v>19975.748529411765</v>
      </c>
      <c r="AH6" s="73">
        <v>26514.303965618285</v>
      </c>
      <c r="AI6" s="73">
        <v>32070.526159432251</v>
      </c>
      <c r="AJ6" s="73">
        <v>36185.514569573184</v>
      </c>
      <c r="AK6" s="73">
        <v>38866.663808277292</v>
      </c>
      <c r="AL6" s="84" t="s">
        <v>301</v>
      </c>
      <c r="AM6" s="73">
        <v>28840.918121870804</v>
      </c>
      <c r="AN6" s="73">
        <v>40368.5456444218</v>
      </c>
      <c r="AO6" s="73">
        <v>49312.223900678859</v>
      </c>
      <c r="AP6" s="73">
        <v>57109.499958605847</v>
      </c>
      <c r="AQ6" s="75">
        <v>65950.840981105503</v>
      </c>
      <c r="AT6" s="80">
        <v>2013</v>
      </c>
      <c r="AU6" s="87" t="s">
        <v>300</v>
      </c>
      <c r="AV6" s="73">
        <v>8997.4986522911058</v>
      </c>
      <c r="AW6" s="73">
        <v>12880.101068200493</v>
      </c>
      <c r="AX6" s="73">
        <v>16569.425354649855</v>
      </c>
      <c r="AY6" s="73">
        <v>19947.324172291868</v>
      </c>
      <c r="AZ6" s="73">
        <v>21645.715916722631</v>
      </c>
      <c r="BA6" s="84" t="s">
        <v>301</v>
      </c>
      <c r="BB6" s="73">
        <v>17364.394797687863</v>
      </c>
      <c r="BC6" s="73">
        <v>25625.871721506915</v>
      </c>
      <c r="BD6" s="73">
        <v>31514.213416213417</v>
      </c>
      <c r="BE6" s="73">
        <v>35715.206058588548</v>
      </c>
      <c r="BF6" s="75">
        <v>41432.13970588235</v>
      </c>
      <c r="BI6" s="80">
        <v>2013</v>
      </c>
      <c r="BJ6" s="87" t="s">
        <v>300</v>
      </c>
      <c r="BK6" s="73">
        <v>10382.11015648972</v>
      </c>
      <c r="BL6" s="73">
        <v>15869.636115444619</v>
      </c>
      <c r="BM6" s="73">
        <v>20810.809791332264</v>
      </c>
      <c r="BN6" s="73">
        <v>24173.029125797748</v>
      </c>
      <c r="BO6" s="73">
        <v>26365.439467979573</v>
      </c>
      <c r="BP6" s="84" t="s">
        <v>301</v>
      </c>
      <c r="BQ6" s="73">
        <v>22405.09002101437</v>
      </c>
      <c r="BR6" s="73">
        <v>32572.961604782158</v>
      </c>
      <c r="BS6" s="73">
        <v>39519.879971691436</v>
      </c>
      <c r="BT6" s="73">
        <v>45682.241092980592</v>
      </c>
      <c r="BU6" s="75">
        <v>53379.769851202895</v>
      </c>
    </row>
    <row r="7" spans="1:73" ht="15" customHeight="1" x14ac:dyDescent="0.25">
      <c r="A7" s="80">
        <v>2014</v>
      </c>
      <c r="B7" s="87" t="str">
        <f>+B6</f>
        <v>Closed</v>
      </c>
      <c r="C7" s="73">
        <v>10774.157862872711</v>
      </c>
      <c r="D7" s="73">
        <v>17626.927187708752</v>
      </c>
      <c r="E7" s="73">
        <v>23319.443631828104</v>
      </c>
      <c r="F7" s="73">
        <v>26892.521222707423</v>
      </c>
      <c r="G7" s="73">
        <v>29414.291745336453</v>
      </c>
      <c r="H7" s="84" t="str">
        <f>+H6</f>
        <v>Open</v>
      </c>
      <c r="I7" s="73">
        <v>24125.048391864726</v>
      </c>
      <c r="J7" s="73">
        <v>34570.514042111055</v>
      </c>
      <c r="K7" s="73">
        <v>43451.816630530797</v>
      </c>
      <c r="L7" s="73">
        <v>52483.185531965646</v>
      </c>
      <c r="M7" s="75">
        <v>60021.241683578926</v>
      </c>
      <c r="P7" s="80">
        <v>2014</v>
      </c>
      <c r="Q7" s="87" t="str">
        <f>+Q6</f>
        <v>Closed</v>
      </c>
      <c r="R7" s="73">
        <v>9719.0548628428933</v>
      </c>
      <c r="S7" s="73">
        <v>14074.967817083692</v>
      </c>
      <c r="T7" s="73">
        <v>16859.121490713889</v>
      </c>
      <c r="U7" s="73">
        <v>18224.90264544632</v>
      </c>
      <c r="V7" s="73">
        <v>19031.067982781653</v>
      </c>
      <c r="W7" s="84" t="str">
        <f>+W6</f>
        <v>Open</v>
      </c>
      <c r="X7" s="73">
        <v>19828.29795385995</v>
      </c>
      <c r="Y7" s="73">
        <v>24970.941822297678</v>
      </c>
      <c r="Z7" s="73">
        <v>28523.567404782993</v>
      </c>
      <c r="AA7" s="73">
        <v>32597.781807714451</v>
      </c>
      <c r="AB7" s="75">
        <v>35736.179556761643</v>
      </c>
      <c r="AE7" s="80">
        <v>2014</v>
      </c>
      <c r="AF7" s="87" t="str">
        <f>+AF6</f>
        <v>Closed</v>
      </c>
      <c r="AG7" s="73">
        <v>19768.262500000001</v>
      </c>
      <c r="AH7" s="73">
        <v>27791.106456692913</v>
      </c>
      <c r="AI7" s="73">
        <v>33838.438439716308</v>
      </c>
      <c r="AJ7" s="73">
        <v>37994.517222976909</v>
      </c>
      <c r="AK7" s="73">
        <v>41154.922705896541</v>
      </c>
      <c r="AL7" s="84" t="str">
        <f>+AL6</f>
        <v>Open</v>
      </c>
      <c r="AM7" s="73">
        <v>29249.97821728529</v>
      </c>
      <c r="AN7" s="73">
        <v>41071.243794156959</v>
      </c>
      <c r="AO7" s="73">
        <v>51767.283083259783</v>
      </c>
      <c r="AP7" s="73">
        <v>62802.355293514483</v>
      </c>
      <c r="AQ7" s="75">
        <v>72441.489616110761</v>
      </c>
      <c r="AT7" s="80">
        <v>2014</v>
      </c>
      <c r="AU7" s="87" t="str">
        <f>+AU6</f>
        <v>Closed</v>
      </c>
      <c r="AV7" s="73">
        <v>9876.5702647657836</v>
      </c>
      <c r="AW7" s="73">
        <v>12886.249209361164</v>
      </c>
      <c r="AX7" s="73">
        <v>16989.438285714285</v>
      </c>
      <c r="AY7" s="73">
        <v>19823.780839338702</v>
      </c>
      <c r="AZ7" s="73">
        <v>21409.842745861733</v>
      </c>
      <c r="BA7" s="84" t="str">
        <f>+BA6</f>
        <v>Open</v>
      </c>
      <c r="BB7" s="73">
        <v>17613.975660821776</v>
      </c>
      <c r="BC7" s="73">
        <v>24471.294142705006</v>
      </c>
      <c r="BD7" s="73">
        <v>30134.598417408506</v>
      </c>
      <c r="BE7" s="73">
        <v>36788.593232287625</v>
      </c>
      <c r="BF7" s="75">
        <v>43623.714212678933</v>
      </c>
      <c r="BI7" s="80">
        <v>2014</v>
      </c>
      <c r="BJ7" s="87" t="str">
        <f>+BJ6</f>
        <v>Closed</v>
      </c>
      <c r="BK7" s="73">
        <v>11128.092855231469</v>
      </c>
      <c r="BL7" s="73">
        <v>17298.859264791303</v>
      </c>
      <c r="BM7" s="73">
        <v>22482.837791804428</v>
      </c>
      <c r="BN7" s="73">
        <v>25766.071859718828</v>
      </c>
      <c r="BO7" s="73">
        <v>28170.835951819849</v>
      </c>
      <c r="BP7" s="84" t="str">
        <f>+BP6</f>
        <v>Open</v>
      </c>
      <c r="BQ7" s="73">
        <v>22908.0543004969</v>
      </c>
      <c r="BR7" s="73">
        <v>32582.536980536559</v>
      </c>
      <c r="BS7" s="73">
        <v>41043.693842150911</v>
      </c>
      <c r="BT7" s="73">
        <v>49660.520553359682</v>
      </c>
      <c r="BU7" s="75">
        <v>57670.484555984556</v>
      </c>
    </row>
    <row r="8" spans="1:73" ht="15" customHeight="1" x14ac:dyDescent="0.25">
      <c r="A8" s="80">
        <v>2015</v>
      </c>
      <c r="B8" s="87" t="str">
        <f t="shared" ref="B8:B12" si="0">+B7</f>
        <v>Closed</v>
      </c>
      <c r="C8" s="73">
        <v>11482.589965397923</v>
      </c>
      <c r="D8" s="73">
        <v>18517.956486671774</v>
      </c>
      <c r="E8" s="73">
        <v>23846.339723731653</v>
      </c>
      <c r="F8" s="73">
        <v>27468.058969883023</v>
      </c>
      <c r="G8" s="73">
        <v>29801.460375992971</v>
      </c>
      <c r="H8" s="84" t="str">
        <f t="shared" ref="H8:H12" si="1">+H7</f>
        <v>Open</v>
      </c>
      <c r="I8" s="73">
        <v>25077.508257142857</v>
      </c>
      <c r="J8" s="73">
        <v>36817.958168332392</v>
      </c>
      <c r="K8" s="73">
        <v>46568.446299338451</v>
      </c>
      <c r="L8" s="73">
        <v>55310.071894989342</v>
      </c>
      <c r="M8" s="75">
        <v>64091.067500235025</v>
      </c>
      <c r="P8" s="80">
        <v>2015</v>
      </c>
      <c r="Q8" s="87" t="str">
        <f t="shared" ref="Q8:Q12" si="2">+Q7</f>
        <v>Closed</v>
      </c>
      <c r="R8" s="73">
        <v>10211.927332943698</v>
      </c>
      <c r="S8" s="73">
        <v>14489.342262616599</v>
      </c>
      <c r="T8" s="73">
        <v>17353.87444634737</v>
      </c>
      <c r="U8" s="73">
        <v>19002.755025712951</v>
      </c>
      <c r="V8" s="73">
        <v>20024.500929731847</v>
      </c>
      <c r="W8" s="84" t="str">
        <f t="shared" ref="W8:W12" si="3">+W7</f>
        <v>Open</v>
      </c>
      <c r="X8" s="73">
        <v>20727.096036094103</v>
      </c>
      <c r="Y8" s="73">
        <v>27768.64019138756</v>
      </c>
      <c r="Z8" s="73">
        <v>32665.337846153845</v>
      </c>
      <c r="AA8" s="73">
        <v>35969.617073170732</v>
      </c>
      <c r="AB8" s="75">
        <v>40512.667745415318</v>
      </c>
      <c r="AE8" s="80">
        <v>2015</v>
      </c>
      <c r="AF8" s="87" t="str">
        <f t="shared" ref="AF8:AF12" si="4">+AF7</f>
        <v>Closed</v>
      </c>
      <c r="AG8" s="73">
        <v>20310.181889763779</v>
      </c>
      <c r="AH8" s="73">
        <v>28114.904744300678</v>
      </c>
      <c r="AI8" s="73">
        <v>33789.727875433367</v>
      </c>
      <c r="AJ8" s="73">
        <v>38191.834223183163</v>
      </c>
      <c r="AK8" s="73">
        <v>40942.977690387961</v>
      </c>
      <c r="AL8" s="84" t="str">
        <f t="shared" ref="AL8:AL12" si="5">+AL7</f>
        <v>Open</v>
      </c>
      <c r="AM8" s="73">
        <v>30047.389679437059</v>
      </c>
      <c r="AN8" s="73">
        <v>42811.375719467957</v>
      </c>
      <c r="AO8" s="73">
        <v>53811.038341705345</v>
      </c>
      <c r="AP8" s="73">
        <v>63437.828094575802</v>
      </c>
      <c r="AQ8" s="75">
        <v>73480.854089709755</v>
      </c>
      <c r="AT8" s="80">
        <v>2015</v>
      </c>
      <c r="AU8" s="87" t="str">
        <f t="shared" ref="AU8:AU12" si="6">+AU7</f>
        <v>Closed</v>
      </c>
      <c r="AV8" s="73">
        <v>10259.078700361011</v>
      </c>
      <c r="AW8" s="73">
        <v>14246.289690721649</v>
      </c>
      <c r="AX8" s="73">
        <v>18255.555701610254</v>
      </c>
      <c r="AY8" s="73">
        <v>20830.722035214916</v>
      </c>
      <c r="AZ8" s="73">
        <v>22554.278204981063</v>
      </c>
      <c r="BA8" s="84" t="str">
        <f t="shared" ref="BA8:BA12" si="7">+BA7</f>
        <v>Open</v>
      </c>
      <c r="BB8" s="73">
        <v>18203.46874304783</v>
      </c>
      <c r="BC8" s="73">
        <v>26422.963069940168</v>
      </c>
      <c r="BD8" s="73">
        <v>33976.544770099492</v>
      </c>
      <c r="BE8" s="73">
        <v>43323.146531566643</v>
      </c>
      <c r="BF8" s="75">
        <v>51994.730081300811</v>
      </c>
      <c r="BI8" s="80">
        <v>2015</v>
      </c>
      <c r="BJ8" s="87" t="str">
        <f t="shared" ref="BJ8:BJ12" si="8">+BJ7</f>
        <v>Closed</v>
      </c>
      <c r="BK8" s="73">
        <v>11388.375656926635</v>
      </c>
      <c r="BL8" s="73">
        <v>17768.177131810695</v>
      </c>
      <c r="BM8" s="73">
        <v>22634.906200390076</v>
      </c>
      <c r="BN8" s="73">
        <v>26193.978782842391</v>
      </c>
      <c r="BO8" s="73">
        <v>28567.26271109634</v>
      </c>
      <c r="BP8" s="84" t="str">
        <f t="shared" ref="BP8:BP12" si="9">+BP7</f>
        <v>Open</v>
      </c>
      <c r="BQ8" s="73">
        <v>23026.787043701799</v>
      </c>
      <c r="BR8" s="73">
        <v>34027.009323373859</v>
      </c>
      <c r="BS8" s="73">
        <v>43313.19139008053</v>
      </c>
      <c r="BT8" s="73">
        <v>52187.353074653962</v>
      </c>
      <c r="BU8" s="75">
        <v>61120.038310412572</v>
      </c>
    </row>
    <row r="9" spans="1:73" ht="15" customHeight="1" x14ac:dyDescent="0.25">
      <c r="A9" s="80">
        <v>2016</v>
      </c>
      <c r="B9" s="87" t="str">
        <f t="shared" si="0"/>
        <v>Closed</v>
      </c>
      <c r="C9" s="73">
        <v>12088.809045226131</v>
      </c>
      <c r="D9" s="73">
        <v>18058.159149387015</v>
      </c>
      <c r="E9" s="73">
        <v>23270.508034905346</v>
      </c>
      <c r="F9" s="73">
        <v>26751.771901356631</v>
      </c>
      <c r="G9" s="73"/>
      <c r="H9" s="84" t="str">
        <f t="shared" si="1"/>
        <v>Open</v>
      </c>
      <c r="I9" s="73">
        <v>25445.110744552057</v>
      </c>
      <c r="J9" s="73">
        <v>37477.337959183671</v>
      </c>
      <c r="K9" s="73">
        <v>48849.067451977127</v>
      </c>
      <c r="L9" s="73">
        <v>59589.096444227958</v>
      </c>
      <c r="M9" s="75"/>
      <c r="P9" s="80">
        <v>2016</v>
      </c>
      <c r="Q9" s="87" t="str">
        <f t="shared" si="2"/>
        <v>Closed</v>
      </c>
      <c r="R9" s="73">
        <v>10583.468778117689</v>
      </c>
      <c r="S9" s="73">
        <v>14517.948363118772</v>
      </c>
      <c r="T9" s="73">
        <v>17287.118651124063</v>
      </c>
      <c r="U9" s="73">
        <v>18998.04926552474</v>
      </c>
      <c r="V9" s="73"/>
      <c r="W9" s="84" t="str">
        <f t="shared" si="3"/>
        <v>Open</v>
      </c>
      <c r="X9" s="73">
        <v>21512.056048738032</v>
      </c>
      <c r="Y9" s="73">
        <v>28813.75946789738</v>
      </c>
      <c r="Z9" s="73">
        <v>35302.02359603587</v>
      </c>
      <c r="AA9" s="73">
        <v>40293.796498054471</v>
      </c>
      <c r="AB9" s="75"/>
      <c r="AE9" s="80">
        <v>2016</v>
      </c>
      <c r="AF9" s="87" t="str">
        <f t="shared" si="4"/>
        <v>Closed</v>
      </c>
      <c r="AG9" s="73">
        <v>20922.062128222075</v>
      </c>
      <c r="AH9" s="73">
        <v>27608.619335705811</v>
      </c>
      <c r="AI9" s="73">
        <v>34095.777256599918</v>
      </c>
      <c r="AJ9" s="73">
        <v>38271.524584987368</v>
      </c>
      <c r="AK9" s="73"/>
      <c r="AL9" s="84" t="str">
        <f t="shared" si="5"/>
        <v>Open</v>
      </c>
      <c r="AM9" s="73">
        <v>30225.35075820237</v>
      </c>
      <c r="AN9" s="73">
        <v>44341.293447894153</v>
      </c>
      <c r="AO9" s="73">
        <v>56435.666386142089</v>
      </c>
      <c r="AP9" s="73">
        <v>67827.166816054174</v>
      </c>
      <c r="AQ9" s="75"/>
      <c r="AT9" s="80">
        <v>2016</v>
      </c>
      <c r="AU9" s="87" t="str">
        <f t="shared" si="6"/>
        <v>Closed</v>
      </c>
      <c r="AV9" s="73">
        <v>10543.867826086956</v>
      </c>
      <c r="AW9" s="73">
        <v>12675.712019040064</v>
      </c>
      <c r="AX9" s="73">
        <v>15688.231092436974</v>
      </c>
      <c r="AY9" s="73">
        <v>18330.171590537448</v>
      </c>
      <c r="AZ9" s="73"/>
      <c r="BA9" s="84" t="str">
        <f t="shared" si="7"/>
        <v>Open</v>
      </c>
      <c r="BB9" s="73">
        <v>17757.483621071271</v>
      </c>
      <c r="BC9" s="73">
        <v>25398.568671271842</v>
      </c>
      <c r="BD9" s="73">
        <v>33526.53325720811</v>
      </c>
      <c r="BE9" s="73">
        <v>43813.601034208434</v>
      </c>
      <c r="BF9" s="75"/>
      <c r="BI9" s="80">
        <v>2016</v>
      </c>
      <c r="BJ9" s="87" t="str">
        <f t="shared" si="8"/>
        <v>Closed</v>
      </c>
      <c r="BK9" s="73">
        <v>12124.736771214162</v>
      </c>
      <c r="BL9" s="73">
        <v>17283.709117874645</v>
      </c>
      <c r="BM9" s="73">
        <v>21947.122187154157</v>
      </c>
      <c r="BN9" s="73">
        <v>25226.154500423647</v>
      </c>
      <c r="BO9" s="73"/>
      <c r="BP9" s="84" t="str">
        <f t="shared" si="9"/>
        <v>Open</v>
      </c>
      <c r="BQ9" s="73">
        <v>23679.282110091743</v>
      </c>
      <c r="BR9" s="73">
        <v>34742.434111735143</v>
      </c>
      <c r="BS9" s="73">
        <v>45400.074902227512</v>
      </c>
      <c r="BT9" s="73">
        <v>55444.313614561557</v>
      </c>
      <c r="BU9" s="75"/>
    </row>
    <row r="10" spans="1:73" ht="15" customHeight="1" x14ac:dyDescent="0.25">
      <c r="A10" s="80">
        <v>2017</v>
      </c>
      <c r="B10" s="87" t="str">
        <f t="shared" si="0"/>
        <v>Closed</v>
      </c>
      <c r="C10" s="73">
        <v>12138.645926680245</v>
      </c>
      <c r="D10" s="73">
        <v>18636.166118421053</v>
      </c>
      <c r="E10" s="73">
        <v>23922.134726358898</v>
      </c>
      <c r="F10" s="73"/>
      <c r="G10" s="73"/>
      <c r="H10" s="84" t="str">
        <f t="shared" si="1"/>
        <v>Open</v>
      </c>
      <c r="I10" s="73">
        <v>26931.095120622816</v>
      </c>
      <c r="J10" s="73">
        <v>40173.500388845685</v>
      </c>
      <c r="K10" s="73">
        <v>52647.970757023802</v>
      </c>
      <c r="L10" s="73"/>
      <c r="M10" s="75" t="s">
        <v>151</v>
      </c>
      <c r="P10" s="80">
        <v>2017</v>
      </c>
      <c r="Q10" s="87" t="str">
        <f t="shared" si="2"/>
        <v>Closed</v>
      </c>
      <c r="R10" s="73">
        <v>10958.011962119954</v>
      </c>
      <c r="S10" s="73">
        <v>15175.939049351831</v>
      </c>
      <c r="T10" s="73">
        <v>18002.666627947496</v>
      </c>
      <c r="U10" s="73"/>
      <c r="V10" s="73" t="s">
        <v>151</v>
      </c>
      <c r="W10" s="84" t="str">
        <f t="shared" si="3"/>
        <v>Open</v>
      </c>
      <c r="X10" s="73">
        <v>23390.565079938577</v>
      </c>
      <c r="Y10" s="73">
        <v>31841.292814458535</v>
      </c>
      <c r="Z10" s="73">
        <v>39935.492183560265</v>
      </c>
      <c r="AA10" s="73"/>
      <c r="AB10" s="75" t="s">
        <v>151</v>
      </c>
      <c r="AE10" s="80">
        <v>2017</v>
      </c>
      <c r="AF10" s="87" t="str">
        <f t="shared" si="4"/>
        <v>Closed</v>
      </c>
      <c r="AG10" s="73">
        <v>20927.593186372746</v>
      </c>
      <c r="AH10" s="73">
        <v>28280.576071428572</v>
      </c>
      <c r="AI10" s="73">
        <v>34668.611107616831</v>
      </c>
      <c r="AJ10" s="73"/>
      <c r="AK10" s="73"/>
      <c r="AL10" s="84" t="str">
        <f t="shared" si="5"/>
        <v>Open</v>
      </c>
      <c r="AM10" s="73">
        <v>31723.659996489379</v>
      </c>
      <c r="AN10" s="73">
        <v>45962.521333710087</v>
      </c>
      <c r="AO10" s="73">
        <v>59218.170297614655</v>
      </c>
      <c r="AP10" s="73"/>
      <c r="AQ10" s="75"/>
      <c r="AT10" s="80">
        <v>2017</v>
      </c>
      <c r="AU10" s="87" t="str">
        <f t="shared" si="6"/>
        <v>Closed</v>
      </c>
      <c r="AV10" s="73">
        <v>10832.789979757084</v>
      </c>
      <c r="AW10" s="73">
        <v>13275.902941765058</v>
      </c>
      <c r="AX10" s="73">
        <v>16690.298666666666</v>
      </c>
      <c r="AY10" s="73"/>
      <c r="AZ10" s="73"/>
      <c r="BA10" s="84" t="str">
        <f t="shared" si="7"/>
        <v>Open</v>
      </c>
      <c r="BB10" s="73">
        <v>18268.255798243637</v>
      </c>
      <c r="BC10" s="73">
        <v>27274.119142924417</v>
      </c>
      <c r="BD10" s="73">
        <v>36480.175411362929</v>
      </c>
      <c r="BE10" s="73"/>
      <c r="BF10" s="75"/>
      <c r="BI10" s="80">
        <v>2017</v>
      </c>
      <c r="BJ10" s="87" t="str">
        <f t="shared" si="8"/>
        <v>Closed</v>
      </c>
      <c r="BK10" s="73">
        <v>12071.741490810075</v>
      </c>
      <c r="BL10" s="73">
        <v>17898.881967213114</v>
      </c>
      <c r="BM10" s="73">
        <v>22672.251836390638</v>
      </c>
      <c r="BN10" s="73"/>
      <c r="BO10" s="73"/>
      <c r="BP10" s="84" t="str">
        <f t="shared" si="9"/>
        <v>Open</v>
      </c>
      <c r="BQ10" s="73">
        <v>25658.66874892544</v>
      </c>
      <c r="BR10" s="73">
        <v>38248.849399566898</v>
      </c>
      <c r="BS10" s="73">
        <v>50113.215543678263</v>
      </c>
      <c r="BT10" s="73"/>
      <c r="BU10" s="75"/>
    </row>
    <row r="11" spans="1:73" ht="15" customHeight="1" x14ac:dyDescent="0.25">
      <c r="A11" s="80">
        <v>2018</v>
      </c>
      <c r="B11" s="87" t="str">
        <f t="shared" si="0"/>
        <v>Closed</v>
      </c>
      <c r="C11" s="73">
        <v>13019.484638154538</v>
      </c>
      <c r="D11" s="73">
        <v>19378.133770183187</v>
      </c>
      <c r="E11" s="73"/>
      <c r="F11" s="73" t="s">
        <v>151</v>
      </c>
      <c r="G11" s="73" t="s">
        <v>151</v>
      </c>
      <c r="H11" s="84" t="str">
        <f t="shared" si="1"/>
        <v>Open</v>
      </c>
      <c r="I11" s="73">
        <v>28367.435850136761</v>
      </c>
      <c r="J11" s="73">
        <v>42755.953738845012</v>
      </c>
      <c r="K11" s="73"/>
      <c r="L11" s="73" t="s">
        <v>151</v>
      </c>
      <c r="M11" s="75"/>
      <c r="P11" s="80">
        <v>2018</v>
      </c>
      <c r="Q11" s="87" t="str">
        <f t="shared" si="2"/>
        <v>Closed</v>
      </c>
      <c r="R11" s="73">
        <v>12296.103683947325</v>
      </c>
      <c r="S11" s="73">
        <v>16469.256765874503</v>
      </c>
      <c r="T11" s="73"/>
      <c r="U11" s="73" t="s">
        <v>151</v>
      </c>
      <c r="V11" s="73" t="s">
        <v>151</v>
      </c>
      <c r="W11" s="84" t="str">
        <f t="shared" si="3"/>
        <v>Open</v>
      </c>
      <c r="X11" s="73">
        <v>24881.94954799828</v>
      </c>
      <c r="Y11" s="73">
        <v>34906.146148782092</v>
      </c>
      <c r="Z11" s="73"/>
      <c r="AA11" s="73" t="s">
        <v>151</v>
      </c>
      <c r="AB11" s="75" t="s">
        <v>151</v>
      </c>
      <c r="AE11" s="80">
        <v>2018</v>
      </c>
      <c r="AF11" s="87" t="str">
        <f t="shared" si="4"/>
        <v>Closed</v>
      </c>
      <c r="AG11" s="73">
        <v>20434.291219204042</v>
      </c>
      <c r="AH11" s="73">
        <v>28042.609134045077</v>
      </c>
      <c r="AI11" s="73"/>
      <c r="AJ11" s="73" t="s">
        <v>151</v>
      </c>
      <c r="AK11" s="73" t="s">
        <v>151</v>
      </c>
      <c r="AL11" s="84" t="str">
        <f t="shared" si="5"/>
        <v>Open</v>
      </c>
      <c r="AM11" s="73">
        <v>32688.885070814951</v>
      </c>
      <c r="AN11" s="73">
        <v>48427.143477782665</v>
      </c>
      <c r="AO11" s="73"/>
      <c r="AP11" s="73" t="s">
        <v>151</v>
      </c>
      <c r="AQ11" s="75" t="s">
        <v>151</v>
      </c>
      <c r="AT11" s="80">
        <v>2018</v>
      </c>
      <c r="AU11" s="87" t="str">
        <f t="shared" si="6"/>
        <v>Closed</v>
      </c>
      <c r="AV11" s="73">
        <v>11364.709810874705</v>
      </c>
      <c r="AW11" s="73">
        <v>15092.374271844661</v>
      </c>
      <c r="AX11" s="73"/>
      <c r="AY11" s="73"/>
      <c r="AZ11" s="73"/>
      <c r="BA11" s="84" t="str">
        <f t="shared" si="7"/>
        <v>Open</v>
      </c>
      <c r="BB11" s="73">
        <v>19097.83202221194</v>
      </c>
      <c r="BC11" s="73">
        <v>30808.731346731347</v>
      </c>
      <c r="BD11" s="73"/>
      <c r="BE11" s="73"/>
      <c r="BF11" s="75"/>
      <c r="BI11" s="80">
        <v>2018</v>
      </c>
      <c r="BJ11" s="87" t="str">
        <f t="shared" si="8"/>
        <v>Closed</v>
      </c>
      <c r="BK11" s="73">
        <v>13220.85606060606</v>
      </c>
      <c r="BL11" s="73">
        <v>18976.364296802236</v>
      </c>
      <c r="BM11" s="73"/>
      <c r="BN11" s="73" t="s">
        <v>151</v>
      </c>
      <c r="BO11" s="73" t="s">
        <v>151</v>
      </c>
      <c r="BP11" s="84" t="str">
        <f t="shared" si="9"/>
        <v>Open</v>
      </c>
      <c r="BQ11" s="73">
        <v>26829.533498330838</v>
      </c>
      <c r="BR11" s="73">
        <v>40471.243448192188</v>
      </c>
      <c r="BS11" s="73"/>
      <c r="BT11" s="73" t="s">
        <v>151</v>
      </c>
      <c r="BU11" s="75"/>
    </row>
    <row r="12" spans="1:73" ht="15" customHeight="1" x14ac:dyDescent="0.25">
      <c r="A12" s="80">
        <v>2019</v>
      </c>
      <c r="B12" s="87" t="str">
        <f t="shared" si="0"/>
        <v>Closed</v>
      </c>
      <c r="C12" s="73">
        <v>13523.378954676187</v>
      </c>
      <c r="D12" s="73"/>
      <c r="E12" s="73" t="s">
        <v>151</v>
      </c>
      <c r="F12" s="73" t="s">
        <v>151</v>
      </c>
      <c r="G12" s="73" t="s">
        <v>151</v>
      </c>
      <c r="H12" s="84" t="str">
        <f t="shared" si="1"/>
        <v>Open</v>
      </c>
      <c r="I12" s="73">
        <v>29593.397098095069</v>
      </c>
      <c r="J12" s="73"/>
      <c r="K12" s="73" t="s">
        <v>151</v>
      </c>
      <c r="L12" s="73" t="s">
        <v>151</v>
      </c>
      <c r="M12" s="75" t="s">
        <v>151</v>
      </c>
      <c r="P12" s="80">
        <v>2019</v>
      </c>
      <c r="Q12" s="87" t="str">
        <f t="shared" si="2"/>
        <v>Closed</v>
      </c>
      <c r="R12" s="73">
        <v>12510.124435446192</v>
      </c>
      <c r="S12" s="73"/>
      <c r="T12" s="73" t="s">
        <v>151</v>
      </c>
      <c r="U12" s="73" t="s">
        <v>151</v>
      </c>
      <c r="V12" s="73" t="s">
        <v>151</v>
      </c>
      <c r="W12" s="84" t="str">
        <f t="shared" si="3"/>
        <v>Open</v>
      </c>
      <c r="X12" s="73">
        <v>27551.958011135168</v>
      </c>
      <c r="Y12" s="73"/>
      <c r="Z12" s="73" t="s">
        <v>151</v>
      </c>
      <c r="AA12" s="73" t="s">
        <v>151</v>
      </c>
      <c r="AB12" s="75" t="s">
        <v>151</v>
      </c>
      <c r="AE12" s="80">
        <v>2019</v>
      </c>
      <c r="AF12" s="87" t="str">
        <f t="shared" si="4"/>
        <v>Closed</v>
      </c>
      <c r="AG12" s="73">
        <v>21450.974895397489</v>
      </c>
      <c r="AH12" s="73"/>
      <c r="AI12" s="73" t="s">
        <v>151</v>
      </c>
      <c r="AJ12" s="73" t="s">
        <v>151</v>
      </c>
      <c r="AK12" s="73" t="s">
        <v>151</v>
      </c>
      <c r="AL12" s="84" t="str">
        <f t="shared" si="5"/>
        <v>Open</v>
      </c>
      <c r="AM12" s="73">
        <v>33320.02284437271</v>
      </c>
      <c r="AN12" s="73"/>
      <c r="AO12" s="73" t="s">
        <v>151</v>
      </c>
      <c r="AP12" s="73" t="s">
        <v>151</v>
      </c>
      <c r="AQ12" s="75" t="s">
        <v>151</v>
      </c>
      <c r="AT12" s="80">
        <v>2019</v>
      </c>
      <c r="AU12" s="87" t="str">
        <f t="shared" si="6"/>
        <v>Closed</v>
      </c>
      <c r="AV12" s="73">
        <v>12538.723404255319</v>
      </c>
      <c r="AW12" s="73"/>
      <c r="AX12" s="73"/>
      <c r="AY12" s="73" t="s">
        <v>151</v>
      </c>
      <c r="AZ12" s="73" t="s">
        <v>151</v>
      </c>
      <c r="BA12" s="84" t="str">
        <f t="shared" si="7"/>
        <v>Open</v>
      </c>
      <c r="BB12" s="73">
        <v>19825.769601401666</v>
      </c>
      <c r="BC12" s="73"/>
      <c r="BD12" s="73"/>
      <c r="BE12" s="73" t="s">
        <v>151</v>
      </c>
      <c r="BF12" s="75" t="s">
        <v>151</v>
      </c>
      <c r="BI12" s="80">
        <v>2019</v>
      </c>
      <c r="BJ12" s="87" t="str">
        <f t="shared" si="8"/>
        <v>Closed</v>
      </c>
      <c r="BK12" s="73">
        <v>13266.340573965435</v>
      </c>
      <c r="BL12" s="73"/>
      <c r="BM12" s="73" t="s">
        <v>151</v>
      </c>
      <c r="BN12" s="73" t="s">
        <v>151</v>
      </c>
      <c r="BO12" s="73" t="s">
        <v>151</v>
      </c>
      <c r="BP12" s="84" t="str">
        <f t="shared" si="9"/>
        <v>Open</v>
      </c>
      <c r="BQ12" s="73">
        <v>26990.037212863706</v>
      </c>
      <c r="BR12" s="73"/>
      <c r="BS12" s="73" t="s">
        <v>151</v>
      </c>
      <c r="BT12" s="73" t="s">
        <v>151</v>
      </c>
      <c r="BU12" s="75" t="s">
        <v>151</v>
      </c>
    </row>
    <row r="13" spans="1:73" ht="15" customHeight="1" x14ac:dyDescent="0.25">
      <c r="A13" s="89"/>
      <c r="B13" s="88" t="s">
        <v>302</v>
      </c>
      <c r="C13" s="76">
        <v>12893.836506503658</v>
      </c>
      <c r="D13" s="76">
        <v>18690.81967933042</v>
      </c>
      <c r="E13" s="76">
        <v>23679.660828331966</v>
      </c>
      <c r="F13" s="76">
        <v>27037.45069798236</v>
      </c>
      <c r="G13" s="76">
        <v>28929.617428298385</v>
      </c>
      <c r="H13" s="85" t="s">
        <v>302</v>
      </c>
      <c r="I13" s="76">
        <v>28297.309356284881</v>
      </c>
      <c r="J13" s="76">
        <v>40135.597362291453</v>
      </c>
      <c r="K13" s="76">
        <v>49355.161502779789</v>
      </c>
      <c r="L13" s="76">
        <v>55794.117957060982</v>
      </c>
      <c r="M13" s="77">
        <v>59712.885901491922</v>
      </c>
      <c r="P13" s="89"/>
      <c r="Q13" s="88" t="s">
        <v>302</v>
      </c>
      <c r="R13" s="76">
        <v>11921.413360504492</v>
      </c>
      <c r="S13" s="76">
        <v>15387.714726115037</v>
      </c>
      <c r="T13" s="76">
        <v>17547.886575139644</v>
      </c>
      <c r="U13" s="76">
        <v>18741.902312228005</v>
      </c>
      <c r="V13" s="76">
        <v>19087.438217757564</v>
      </c>
      <c r="W13" s="85" t="s">
        <v>302</v>
      </c>
      <c r="X13" s="76">
        <v>25274.824213024007</v>
      </c>
      <c r="Y13" s="76">
        <v>31853.732810379337</v>
      </c>
      <c r="Z13" s="76">
        <v>35967.617875249998</v>
      </c>
      <c r="AA13" s="76">
        <v>36287.065126313217</v>
      </c>
      <c r="AB13" s="77">
        <v>37256.390317310492</v>
      </c>
      <c r="AE13" s="89"/>
      <c r="AF13" s="88" t="s">
        <v>302</v>
      </c>
      <c r="AG13" s="76">
        <v>20937.619766991425</v>
      </c>
      <c r="AH13" s="76">
        <v>27977.268180393152</v>
      </c>
      <c r="AI13" s="76">
        <v>34184.705413216703</v>
      </c>
      <c r="AJ13" s="76">
        <v>38152.625343715808</v>
      </c>
      <c r="AK13" s="76">
        <v>40321.521401520593</v>
      </c>
      <c r="AL13" s="85" t="s">
        <v>302</v>
      </c>
      <c r="AM13" s="76">
        <v>32577.522637225677</v>
      </c>
      <c r="AN13" s="76">
        <v>46243.652753128968</v>
      </c>
      <c r="AO13" s="76">
        <v>56488.291675154032</v>
      </c>
      <c r="AP13" s="76">
        <v>64689.116734714822</v>
      </c>
      <c r="AQ13" s="77">
        <v>70624.394895642006</v>
      </c>
      <c r="AT13" s="89"/>
      <c r="AU13" s="88" t="s">
        <v>302</v>
      </c>
      <c r="AV13" s="76">
        <v>11578.741064962369</v>
      </c>
      <c r="AW13" s="76">
        <v>13681.329744216593</v>
      </c>
      <c r="AX13" s="76">
        <v>16878.02848690463</v>
      </c>
      <c r="AY13" s="76">
        <v>19661.558155030358</v>
      </c>
      <c r="AZ13" s="76">
        <v>21869.945622521813</v>
      </c>
      <c r="BA13" s="85" t="s">
        <v>302</v>
      </c>
      <c r="BB13" s="76">
        <v>19063.952473952417</v>
      </c>
      <c r="BC13" s="76">
        <v>27827.139720309202</v>
      </c>
      <c r="BD13" s="76">
        <v>34661.084479556848</v>
      </c>
      <c r="BE13" s="76">
        <v>41308.44693268757</v>
      </c>
      <c r="BF13" s="77">
        <v>45683.527999954029</v>
      </c>
      <c r="BI13" s="89"/>
      <c r="BJ13" s="88" t="s">
        <v>302</v>
      </c>
      <c r="BK13" s="76">
        <v>12852.979375127188</v>
      </c>
      <c r="BL13" s="76">
        <v>18052.985127296663</v>
      </c>
      <c r="BM13" s="76">
        <v>22418.093407978289</v>
      </c>
      <c r="BN13" s="76">
        <v>25728.735047661623</v>
      </c>
      <c r="BO13" s="76">
        <v>27701.179376965254</v>
      </c>
      <c r="BP13" s="85" t="s">
        <v>302</v>
      </c>
      <c r="BQ13" s="76">
        <v>26492.746486706663</v>
      </c>
      <c r="BR13" s="76">
        <v>37820.842319831405</v>
      </c>
      <c r="BS13" s="76">
        <v>46275.493945328773</v>
      </c>
      <c r="BT13" s="76">
        <v>52430.729080858408</v>
      </c>
      <c r="BU13" s="77">
        <v>57390.097572533348</v>
      </c>
    </row>
    <row r="14" spans="1:73" ht="15" customHeight="1" x14ac:dyDescent="0.25">
      <c r="C14" s="62"/>
      <c r="D14" s="62"/>
      <c r="E14" s="62"/>
      <c r="F14" s="62"/>
      <c r="G14" s="62"/>
      <c r="R14" s="62"/>
      <c r="S14" s="62"/>
      <c r="T14" s="62"/>
      <c r="U14" s="62"/>
      <c r="V14" s="62"/>
      <c r="AG14" s="62"/>
      <c r="AH14" s="62"/>
      <c r="AI14" s="62"/>
      <c r="AJ14" s="62"/>
      <c r="AK14" s="62"/>
      <c r="AV14" s="62"/>
      <c r="AW14" s="62"/>
      <c r="AX14" s="62"/>
      <c r="AY14" s="62"/>
      <c r="AZ14" s="62"/>
      <c r="BK14" s="62"/>
      <c r="BL14" s="62"/>
      <c r="BM14" s="62"/>
      <c r="BN14" s="62"/>
      <c r="BO14" s="62"/>
    </row>
    <row r="15" spans="1:73" ht="15" customHeight="1" x14ac:dyDescent="0.25"/>
    <row r="16" spans="1:73" ht="15" customHeight="1" x14ac:dyDescent="0.3">
      <c r="A16" s="282" t="s">
        <v>303</v>
      </c>
      <c r="B16" s="283"/>
      <c r="C16" s="283"/>
      <c r="D16" s="283"/>
      <c r="E16" s="283"/>
      <c r="F16" s="283"/>
      <c r="G16" s="283"/>
      <c r="H16" s="283"/>
      <c r="I16" s="283"/>
      <c r="J16" s="283"/>
      <c r="K16" s="283"/>
      <c r="L16" s="283"/>
      <c r="M16" s="283"/>
      <c r="P16" s="282" t="s">
        <v>304</v>
      </c>
      <c r="Q16" s="283"/>
      <c r="R16" s="283"/>
      <c r="S16" s="283"/>
      <c r="T16" s="283"/>
      <c r="U16" s="283"/>
      <c r="V16" s="283"/>
      <c r="W16" s="283"/>
      <c r="X16" s="283"/>
      <c r="Y16" s="283"/>
      <c r="Z16" s="283"/>
      <c r="AA16" s="283"/>
      <c r="AB16" s="283"/>
      <c r="AE16" s="282" t="s">
        <v>305</v>
      </c>
      <c r="AF16" s="283"/>
      <c r="AG16" s="283"/>
      <c r="AH16" s="283"/>
      <c r="AI16" s="283"/>
      <c r="AJ16" s="283"/>
      <c r="AK16" s="283"/>
      <c r="AL16" s="283"/>
      <c r="AM16" s="283"/>
      <c r="AN16" s="283"/>
      <c r="AO16" s="283"/>
      <c r="AP16" s="283"/>
      <c r="AQ16" s="283"/>
      <c r="AT16" s="282" t="s">
        <v>306</v>
      </c>
      <c r="AU16" s="283"/>
      <c r="AV16" s="283"/>
      <c r="AW16" s="283"/>
      <c r="AX16" s="283"/>
      <c r="AY16" s="283"/>
      <c r="AZ16" s="283"/>
      <c r="BA16" s="283"/>
      <c r="BB16" s="283"/>
      <c r="BC16" s="283"/>
      <c r="BD16" s="283"/>
      <c r="BE16" s="283"/>
      <c r="BF16" s="283"/>
      <c r="BI16" s="282" t="s">
        <v>307</v>
      </c>
      <c r="BJ16" s="283"/>
      <c r="BK16" s="283"/>
      <c r="BL16" s="283"/>
      <c r="BM16" s="283"/>
      <c r="BN16" s="283"/>
      <c r="BO16" s="283"/>
      <c r="BP16" s="283"/>
      <c r="BQ16" s="283"/>
      <c r="BR16" s="283"/>
      <c r="BS16" s="283"/>
      <c r="BT16" s="283"/>
      <c r="BU16" s="283"/>
    </row>
    <row r="17" spans="1:73" ht="15" customHeight="1" x14ac:dyDescent="0.25">
      <c r="A17" s="81" t="s">
        <v>40</v>
      </c>
      <c r="B17" s="86" t="s">
        <v>299</v>
      </c>
      <c r="C17" s="82" t="s">
        <v>46</v>
      </c>
      <c r="D17" s="82" t="s">
        <v>42</v>
      </c>
      <c r="E17" s="82" t="s">
        <v>43</v>
      </c>
      <c r="F17" s="82" t="s">
        <v>44</v>
      </c>
      <c r="G17" s="82" t="s">
        <v>45</v>
      </c>
      <c r="H17" s="83" t="s">
        <v>299</v>
      </c>
      <c r="I17" s="78" t="s">
        <v>46</v>
      </c>
      <c r="J17" s="78" t="s">
        <v>42</v>
      </c>
      <c r="K17" s="78" t="s">
        <v>43</v>
      </c>
      <c r="L17" s="78" t="s">
        <v>44</v>
      </c>
      <c r="M17" s="79" t="s">
        <v>45</v>
      </c>
      <c r="P17" s="81" t="s">
        <v>40</v>
      </c>
      <c r="Q17" s="86" t="s">
        <v>299</v>
      </c>
      <c r="R17" s="82" t="s">
        <v>46</v>
      </c>
      <c r="S17" s="82" t="s">
        <v>42</v>
      </c>
      <c r="T17" s="82" t="s">
        <v>43</v>
      </c>
      <c r="U17" s="82" t="s">
        <v>44</v>
      </c>
      <c r="V17" s="82" t="s">
        <v>45</v>
      </c>
      <c r="W17" s="83" t="s">
        <v>299</v>
      </c>
      <c r="X17" s="78" t="s">
        <v>46</v>
      </c>
      <c r="Y17" s="78" t="s">
        <v>42</v>
      </c>
      <c r="Z17" s="78" t="s">
        <v>43</v>
      </c>
      <c r="AA17" s="78" t="s">
        <v>44</v>
      </c>
      <c r="AB17" s="79" t="s">
        <v>45</v>
      </c>
      <c r="AE17" s="81" t="s">
        <v>40</v>
      </c>
      <c r="AF17" s="86" t="s">
        <v>299</v>
      </c>
      <c r="AG17" s="82" t="s">
        <v>46</v>
      </c>
      <c r="AH17" s="82" t="s">
        <v>42</v>
      </c>
      <c r="AI17" s="82" t="s">
        <v>43</v>
      </c>
      <c r="AJ17" s="82" t="s">
        <v>44</v>
      </c>
      <c r="AK17" s="82" t="s">
        <v>45</v>
      </c>
      <c r="AL17" s="83" t="s">
        <v>299</v>
      </c>
      <c r="AM17" s="78" t="s">
        <v>46</v>
      </c>
      <c r="AN17" s="78" t="s">
        <v>42</v>
      </c>
      <c r="AO17" s="78" t="s">
        <v>43</v>
      </c>
      <c r="AP17" s="78" t="s">
        <v>44</v>
      </c>
      <c r="AQ17" s="79" t="s">
        <v>45</v>
      </c>
      <c r="AT17" s="81" t="s">
        <v>40</v>
      </c>
      <c r="AU17" s="86" t="s">
        <v>299</v>
      </c>
      <c r="AV17" s="82" t="s">
        <v>46</v>
      </c>
      <c r="AW17" s="82" t="s">
        <v>42</v>
      </c>
      <c r="AX17" s="82" t="s">
        <v>43</v>
      </c>
      <c r="AY17" s="82" t="s">
        <v>44</v>
      </c>
      <c r="AZ17" s="82" t="s">
        <v>45</v>
      </c>
      <c r="BA17" s="83" t="s">
        <v>299</v>
      </c>
      <c r="BB17" s="78" t="s">
        <v>46</v>
      </c>
      <c r="BC17" s="78" t="s">
        <v>42</v>
      </c>
      <c r="BD17" s="78" t="s">
        <v>43</v>
      </c>
      <c r="BE17" s="78" t="s">
        <v>44</v>
      </c>
      <c r="BF17" s="79" t="s">
        <v>45</v>
      </c>
      <c r="BI17" s="81" t="s">
        <v>40</v>
      </c>
      <c r="BJ17" s="86" t="s">
        <v>299</v>
      </c>
      <c r="BK17" s="82" t="s">
        <v>46</v>
      </c>
      <c r="BL17" s="82" t="s">
        <v>42</v>
      </c>
      <c r="BM17" s="82" t="s">
        <v>43</v>
      </c>
      <c r="BN17" s="82" t="s">
        <v>44</v>
      </c>
      <c r="BO17" s="82" t="s">
        <v>45</v>
      </c>
      <c r="BP17" s="83" t="s">
        <v>299</v>
      </c>
      <c r="BQ17" s="78" t="s">
        <v>46</v>
      </c>
      <c r="BR17" s="78" t="s">
        <v>42</v>
      </c>
      <c r="BS17" s="78" t="s">
        <v>43</v>
      </c>
      <c r="BT17" s="78" t="s">
        <v>44</v>
      </c>
      <c r="BU17" s="79" t="s">
        <v>45</v>
      </c>
    </row>
    <row r="18" spans="1:73" ht="15" customHeight="1" x14ac:dyDescent="0.25">
      <c r="A18" s="80">
        <v>2013</v>
      </c>
      <c r="B18" s="87" t="s">
        <v>300</v>
      </c>
      <c r="C18" s="73">
        <v>10707.021131561009</v>
      </c>
      <c r="D18" s="73">
        <v>17032.3100208211</v>
      </c>
      <c r="E18" s="73">
        <v>22477.098067466406</v>
      </c>
      <c r="F18" s="73">
        <v>26697.669484521477</v>
      </c>
      <c r="G18" s="73">
        <v>29275.528624003273</v>
      </c>
      <c r="H18" s="84" t="s">
        <v>301</v>
      </c>
      <c r="I18" s="73">
        <v>34473.180602113462</v>
      </c>
      <c r="J18" s="73">
        <v>44631.810791553311</v>
      </c>
      <c r="K18" s="73">
        <v>54955.612977602112</v>
      </c>
      <c r="L18" s="73">
        <v>63899.452590141489</v>
      </c>
      <c r="M18" s="75">
        <v>75276.460265710324</v>
      </c>
      <c r="P18" s="80">
        <v>2013</v>
      </c>
      <c r="Q18" s="87" t="s">
        <v>300</v>
      </c>
      <c r="R18" s="73">
        <v>9730.3271662763473</v>
      </c>
      <c r="S18" s="73">
        <v>14293.016116178163</v>
      </c>
      <c r="T18" s="73">
        <v>17081.014088050313</v>
      </c>
      <c r="U18" s="73">
        <v>18736.549943521059</v>
      </c>
      <c r="V18" s="73">
        <v>19622.34049018631</v>
      </c>
      <c r="W18" s="84" t="s">
        <v>301</v>
      </c>
      <c r="X18" s="73">
        <v>32487.771543250328</v>
      </c>
      <c r="Y18" s="73">
        <v>36898.945028294263</v>
      </c>
      <c r="Z18" s="73">
        <v>42373.065190651905</v>
      </c>
      <c r="AA18" s="73">
        <v>45174.390457910609</v>
      </c>
      <c r="AB18" s="75">
        <v>53444.01063829787</v>
      </c>
      <c r="AE18" s="80">
        <v>2013</v>
      </c>
      <c r="AF18" s="87" t="s">
        <v>300</v>
      </c>
      <c r="AG18" s="73">
        <v>20355.588235294119</v>
      </c>
      <c r="AH18" s="73">
        <v>26913.98417659699</v>
      </c>
      <c r="AI18" s="73">
        <v>32906.748060736092</v>
      </c>
      <c r="AJ18" s="73">
        <v>38114.762946106457</v>
      </c>
      <c r="AK18" s="73">
        <v>41358.560500067695</v>
      </c>
      <c r="AL18" s="84" t="s">
        <v>301</v>
      </c>
      <c r="AM18" s="73">
        <v>40211.193491268772</v>
      </c>
      <c r="AN18" s="73">
        <v>51361.6444727458</v>
      </c>
      <c r="AO18" s="73">
        <v>63757.190508225794</v>
      </c>
      <c r="AP18" s="73">
        <v>75518.243728785499</v>
      </c>
      <c r="AQ18" s="75">
        <v>89573.293979579859</v>
      </c>
      <c r="AT18" s="80">
        <v>2013</v>
      </c>
      <c r="AU18" s="87" t="s">
        <v>300</v>
      </c>
      <c r="AV18" s="73">
        <v>7582.0296495956873</v>
      </c>
      <c r="AW18" s="73">
        <v>11780.40879211175</v>
      </c>
      <c r="AX18" s="73">
        <v>15960.699842377842</v>
      </c>
      <c r="AY18" s="73">
        <v>19693.184667309546</v>
      </c>
      <c r="AZ18" s="73">
        <v>21481.390732034924</v>
      </c>
      <c r="BA18" s="84" t="s">
        <v>301</v>
      </c>
      <c r="BB18" s="73">
        <v>21695.899132947976</v>
      </c>
      <c r="BC18" s="73">
        <v>30475.950643776825</v>
      </c>
      <c r="BD18" s="73">
        <v>36464.146594146594</v>
      </c>
      <c r="BE18" s="73">
        <v>41056.538948069239</v>
      </c>
      <c r="BF18" s="75">
        <v>49296.304227941175</v>
      </c>
      <c r="BI18" s="80">
        <v>2013</v>
      </c>
      <c r="BJ18" s="87" t="s">
        <v>300</v>
      </c>
      <c r="BK18" s="73">
        <v>10535.878183491868</v>
      </c>
      <c r="BL18" s="73">
        <v>15928.599551482059</v>
      </c>
      <c r="BM18" s="73">
        <v>21460.962909883056</v>
      </c>
      <c r="BN18" s="73">
        <v>25615.447038163362</v>
      </c>
      <c r="BO18" s="73">
        <v>28198.20825219532</v>
      </c>
      <c r="BP18" s="84" t="s">
        <v>301</v>
      </c>
      <c r="BQ18" s="73">
        <v>31963.740671323907</v>
      </c>
      <c r="BR18" s="73">
        <v>41937.55902977354</v>
      </c>
      <c r="BS18" s="73">
        <v>50444.147133757964</v>
      </c>
      <c r="BT18" s="73">
        <v>59581.378681085254</v>
      </c>
      <c r="BU18" s="75">
        <v>70472.956612432201</v>
      </c>
    </row>
    <row r="19" spans="1:73" ht="15" customHeight="1" x14ac:dyDescent="0.25">
      <c r="A19" s="80">
        <v>2014</v>
      </c>
      <c r="B19" s="87" t="str">
        <f>+B18</f>
        <v>Closed</v>
      </c>
      <c r="C19" s="73">
        <v>10820.567731194187</v>
      </c>
      <c r="D19" s="73">
        <v>16793.210086840347</v>
      </c>
      <c r="E19" s="73">
        <v>21986.848173030587</v>
      </c>
      <c r="F19" s="73">
        <v>25671.188275109169</v>
      </c>
      <c r="G19" s="73">
        <v>28325.813099463787</v>
      </c>
      <c r="H19" s="84" t="str">
        <f>+H18</f>
        <v>Open</v>
      </c>
      <c r="I19" s="73">
        <v>31633.087678845928</v>
      </c>
      <c r="J19" s="73">
        <v>40668.872872291657</v>
      </c>
      <c r="K19" s="73">
        <v>51623.570866457885</v>
      </c>
      <c r="L19" s="73">
        <v>63407.292938931299</v>
      </c>
      <c r="M19" s="75">
        <v>75908.735286331954</v>
      </c>
      <c r="P19" s="80">
        <v>2014</v>
      </c>
      <c r="Q19" s="87" t="str">
        <f>+Q18</f>
        <v>Closed</v>
      </c>
      <c r="R19" s="73">
        <v>9690.5479483110412</v>
      </c>
      <c r="S19" s="73">
        <v>13748.765487489214</v>
      </c>
      <c r="T19" s="73">
        <v>16536.562966619364</v>
      </c>
      <c r="U19" s="73">
        <v>18226.487997019216</v>
      </c>
      <c r="V19" s="73">
        <v>18986.170253822176</v>
      </c>
      <c r="W19" s="84" t="str">
        <f>+W18</f>
        <v>Open</v>
      </c>
      <c r="X19" s="73">
        <v>27703.303741746149</v>
      </c>
      <c r="Y19" s="73">
        <v>32211.226372382571</v>
      </c>
      <c r="Z19" s="73">
        <v>36119.968113374671</v>
      </c>
      <c r="AA19" s="73">
        <v>42088.571387449629</v>
      </c>
      <c r="AB19" s="75">
        <v>49737.319312528271</v>
      </c>
      <c r="AE19" s="80">
        <v>2014</v>
      </c>
      <c r="AF19" s="87" t="str">
        <f>+AF18</f>
        <v>Closed</v>
      </c>
      <c r="AG19" s="73">
        <v>19498.006249999999</v>
      </c>
      <c r="AH19" s="73">
        <v>25958.449133858267</v>
      </c>
      <c r="AI19" s="73">
        <v>31416.310283687944</v>
      </c>
      <c r="AJ19" s="73">
        <v>35568.587909955364</v>
      </c>
      <c r="AK19" s="73">
        <v>39308.316290847702</v>
      </c>
      <c r="AL19" s="84" t="str">
        <f>+AL18</f>
        <v>Open</v>
      </c>
      <c r="AM19" s="73">
        <v>37301.567651043079</v>
      </c>
      <c r="AN19" s="73">
        <v>47099.087884284898</v>
      </c>
      <c r="AO19" s="73">
        <v>60943.284966166517</v>
      </c>
      <c r="AP19" s="73">
        <v>75849.483807570708</v>
      </c>
      <c r="AQ19" s="75">
        <v>91119.910383889233</v>
      </c>
      <c r="AT19" s="80">
        <v>2014</v>
      </c>
      <c r="AU19" s="87" t="str">
        <f>+AU18</f>
        <v>Closed</v>
      </c>
      <c r="AV19" s="73">
        <v>8514.6985743380847</v>
      </c>
      <c r="AW19" s="73">
        <v>11168.215370018976</v>
      </c>
      <c r="AX19" s="73">
        <v>15007.129523809524</v>
      </c>
      <c r="AY19" s="73">
        <v>17703.550798360888</v>
      </c>
      <c r="AZ19" s="73">
        <v>19255.162731256085</v>
      </c>
      <c r="BA19" s="84" t="str">
        <f>+BA18</f>
        <v>Open</v>
      </c>
      <c r="BB19" s="73">
        <v>20425.369536770479</v>
      </c>
      <c r="BC19" s="73">
        <v>25580.938019169331</v>
      </c>
      <c r="BD19" s="73">
        <v>32272.584075173098</v>
      </c>
      <c r="BE19" s="73">
        <v>40362.433909058862</v>
      </c>
      <c r="BF19" s="75">
        <v>47392.052658486711</v>
      </c>
      <c r="BI19" s="80">
        <v>2014</v>
      </c>
      <c r="BJ19" s="87" t="str">
        <f>+BJ18</f>
        <v>Closed</v>
      </c>
      <c r="BK19" s="73">
        <v>10608.796895905807</v>
      </c>
      <c r="BL19" s="73">
        <v>15879.469753547424</v>
      </c>
      <c r="BM19" s="73">
        <v>20843.879621280434</v>
      </c>
      <c r="BN19" s="73">
        <v>24296.234183985329</v>
      </c>
      <c r="BO19" s="73">
        <v>27036.208693375229</v>
      </c>
      <c r="BP19" s="84" t="str">
        <f>+BP18</f>
        <v>Open</v>
      </c>
      <c r="BQ19" s="73">
        <v>29413.579222375902</v>
      </c>
      <c r="BR19" s="73">
        <v>37898.808732246187</v>
      </c>
      <c r="BS19" s="73">
        <v>48039.6877043165</v>
      </c>
      <c r="BT19" s="73">
        <v>58862.783003952572</v>
      </c>
      <c r="BU19" s="75">
        <v>71388.975051975052</v>
      </c>
    </row>
    <row r="20" spans="1:73" ht="15" customHeight="1" x14ac:dyDescent="0.25">
      <c r="A20" s="80">
        <v>2015</v>
      </c>
      <c r="B20" s="87" t="str">
        <f t="shared" ref="B20:B24" si="10">+B19</f>
        <v>Closed</v>
      </c>
      <c r="C20" s="73">
        <v>10845.403855659912</v>
      </c>
      <c r="D20" s="73">
        <v>17185.0179860467</v>
      </c>
      <c r="E20" s="73">
        <v>21813.698567873649</v>
      </c>
      <c r="F20" s="73">
        <v>25188.152611408736</v>
      </c>
      <c r="G20" s="73">
        <v>27615.931401099373</v>
      </c>
      <c r="H20" s="84" t="str">
        <f t="shared" ref="H20:H24" si="11">+H19</f>
        <v>Open</v>
      </c>
      <c r="I20" s="73">
        <v>32139.040742857142</v>
      </c>
      <c r="J20" s="73">
        <v>42099.286001634297</v>
      </c>
      <c r="K20" s="73">
        <v>52806.188607201526</v>
      </c>
      <c r="L20" s="73">
        <v>65709.521122068225</v>
      </c>
      <c r="M20" s="75">
        <v>79142.45943405095</v>
      </c>
      <c r="P20" s="80">
        <v>2015</v>
      </c>
      <c r="Q20" s="87" t="str">
        <f t="shared" ref="Q20:Q24" si="12">+Q19</f>
        <v>Closed</v>
      </c>
      <c r="R20" s="73">
        <v>10008.730956555621</v>
      </c>
      <c r="S20" s="73">
        <v>13980.285019532806</v>
      </c>
      <c r="T20" s="73">
        <v>16475.603850469499</v>
      </c>
      <c r="U20" s="73">
        <v>18438.536803282946</v>
      </c>
      <c r="V20" s="73">
        <v>19868.142738304952</v>
      </c>
      <c r="W20" s="84" t="str">
        <f t="shared" ref="W20:W24" si="13">+W19</f>
        <v>Open</v>
      </c>
      <c r="X20" s="73">
        <v>28257.574685787946</v>
      </c>
      <c r="Y20" s="73">
        <v>35921.727033492825</v>
      </c>
      <c r="Z20" s="73">
        <v>41388.724307692304</v>
      </c>
      <c r="AA20" s="73">
        <v>47507.638327526132</v>
      </c>
      <c r="AB20" s="75">
        <v>53162.291801510248</v>
      </c>
      <c r="AE20" s="80">
        <v>2015</v>
      </c>
      <c r="AF20" s="87" t="str">
        <f t="shared" ref="AF20:AF24" si="14">+AF19</f>
        <v>Closed</v>
      </c>
      <c r="AG20" s="73">
        <v>18567.129133858267</v>
      </c>
      <c r="AH20" s="73">
        <v>25319.789402341343</v>
      </c>
      <c r="AI20" s="73">
        <v>30250.206009366826</v>
      </c>
      <c r="AJ20" s="73">
        <v>34201.780699819086</v>
      </c>
      <c r="AK20" s="73">
        <v>37361.813922710426</v>
      </c>
      <c r="AL20" s="84" t="str">
        <f t="shared" ref="AL20:AL24" si="15">+AL19</f>
        <v>Open</v>
      </c>
      <c r="AM20" s="73">
        <v>36746.188324211624</v>
      </c>
      <c r="AN20" s="73">
        <v>47309.638935912939</v>
      </c>
      <c r="AO20" s="73">
        <v>60303.806002416226</v>
      </c>
      <c r="AP20" s="73">
        <v>74785.587111729255</v>
      </c>
      <c r="AQ20" s="75">
        <v>90751.360686015832</v>
      </c>
      <c r="AT20" s="80">
        <v>2015</v>
      </c>
      <c r="AU20" s="87" t="str">
        <f t="shared" ref="AU20:AU24" si="16">+AU19</f>
        <v>Closed</v>
      </c>
      <c r="AV20" s="73">
        <v>7351.4115523465707</v>
      </c>
      <c r="AW20" s="73">
        <v>10946.657731958763</v>
      </c>
      <c r="AX20" s="73">
        <v>14534.354255668748</v>
      </c>
      <c r="AY20" s="73">
        <v>17008.724754013463</v>
      </c>
      <c r="AZ20" s="73">
        <v>18466.820268564214</v>
      </c>
      <c r="BA20" s="84" t="str">
        <f t="shared" ref="BA20:BA24" si="17">+BA19</f>
        <v>Open</v>
      </c>
      <c r="BB20" s="73">
        <v>19762.904115684094</v>
      </c>
      <c r="BC20" s="73">
        <v>26929.92015679802</v>
      </c>
      <c r="BD20" s="73">
        <v>34249.761495025545</v>
      </c>
      <c r="BE20" s="73">
        <v>43048.817614964923</v>
      </c>
      <c r="BF20" s="75">
        <v>52771.938211382112</v>
      </c>
      <c r="BI20" s="80">
        <v>2015</v>
      </c>
      <c r="BJ20" s="87" t="str">
        <f t="shared" ref="BJ20:BJ24" si="18">+BJ19</f>
        <v>Closed</v>
      </c>
      <c r="BK20" s="73">
        <v>10329.216102585664</v>
      </c>
      <c r="BL20" s="73">
        <v>15918.800816209638</v>
      </c>
      <c r="BM20" s="73">
        <v>20291.480201387945</v>
      </c>
      <c r="BN20" s="73">
        <v>23687.624916015418</v>
      </c>
      <c r="BO20" s="73">
        <v>26306.345850578531</v>
      </c>
      <c r="BP20" s="84" t="str">
        <f t="shared" ref="BP20:BP24" si="19">+BP19</f>
        <v>Open</v>
      </c>
      <c r="BQ20" s="73">
        <v>29352.595938303341</v>
      </c>
      <c r="BR20" s="73">
        <v>39038.356959816803</v>
      </c>
      <c r="BS20" s="73">
        <v>49373.130202453525</v>
      </c>
      <c r="BT20" s="73">
        <v>62174.51906058543</v>
      </c>
      <c r="BU20" s="75">
        <v>75521.954977079236</v>
      </c>
    </row>
    <row r="21" spans="1:73" ht="15" customHeight="1" x14ac:dyDescent="0.25">
      <c r="A21" s="80">
        <v>2016</v>
      </c>
      <c r="B21" s="87" t="str">
        <f t="shared" si="10"/>
        <v>Closed</v>
      </c>
      <c r="C21" s="73">
        <v>10916.748743718594</v>
      </c>
      <c r="D21" s="73">
        <v>16658.004956863933</v>
      </c>
      <c r="E21" s="73">
        <v>20964.392708979067</v>
      </c>
      <c r="F21" s="73">
        <v>23823.926847676372</v>
      </c>
      <c r="G21" s="73"/>
      <c r="H21" s="84" t="str">
        <f t="shared" si="11"/>
        <v>Open</v>
      </c>
      <c r="I21" s="73">
        <v>32465.574969733658</v>
      </c>
      <c r="J21" s="73">
        <v>42625.803945578235</v>
      </c>
      <c r="K21" s="73">
        <v>55019.059924727502</v>
      </c>
      <c r="L21" s="73">
        <v>71001.112866188851</v>
      </c>
      <c r="M21" s="75"/>
      <c r="P21" s="80">
        <v>2016</v>
      </c>
      <c r="Q21" s="87" t="str">
        <f t="shared" si="12"/>
        <v>Closed</v>
      </c>
      <c r="R21" s="73">
        <v>10070.423249955013</v>
      </c>
      <c r="S21" s="73">
        <v>14037.141942116084</v>
      </c>
      <c r="T21" s="73">
        <v>16477.246104436777</v>
      </c>
      <c r="U21" s="73">
        <v>18154.068197486344</v>
      </c>
      <c r="V21" s="73"/>
      <c r="W21" s="84" t="str">
        <f t="shared" si="13"/>
        <v>Open</v>
      </c>
      <c r="X21" s="73">
        <v>30785.997824194954</v>
      </c>
      <c r="Y21" s="73">
        <v>37219.637029998645</v>
      </c>
      <c r="Z21" s="73">
        <v>44488.660217083532</v>
      </c>
      <c r="AA21" s="73">
        <v>51894.729182879375</v>
      </c>
      <c r="AB21" s="75"/>
      <c r="AE21" s="80">
        <v>2016</v>
      </c>
      <c r="AF21" s="87" t="str">
        <f t="shared" si="14"/>
        <v>Closed</v>
      </c>
      <c r="AG21" s="73">
        <v>18833.798413747521</v>
      </c>
      <c r="AH21" s="73">
        <v>25091.69596678529</v>
      </c>
      <c r="AI21" s="73">
        <v>30128.932046424921</v>
      </c>
      <c r="AJ21" s="73">
        <v>33714.625811981234</v>
      </c>
      <c r="AK21" s="73"/>
      <c r="AL21" s="84" t="str">
        <f t="shared" si="15"/>
        <v>Open</v>
      </c>
      <c r="AM21" s="73">
        <v>36555.817921146954</v>
      </c>
      <c r="AN21" s="73">
        <v>48276.281903958676</v>
      </c>
      <c r="AO21" s="73">
        <v>61699.981064590786</v>
      </c>
      <c r="AP21" s="73">
        <v>79396.448361716961</v>
      </c>
      <c r="AQ21" s="75"/>
      <c r="AT21" s="80">
        <v>2016</v>
      </c>
      <c r="AU21" s="87" t="str">
        <f t="shared" si="16"/>
        <v>Closed</v>
      </c>
      <c r="AV21" s="73">
        <v>7596.2231884057974</v>
      </c>
      <c r="AW21" s="73">
        <v>9727.9510115033718</v>
      </c>
      <c r="AX21" s="73">
        <v>12396.714285714286</v>
      </c>
      <c r="AY21" s="73">
        <v>14681.386787310585</v>
      </c>
      <c r="AZ21" s="73"/>
      <c r="BA21" s="84" t="str">
        <f t="shared" si="17"/>
        <v>Open</v>
      </c>
      <c r="BB21" s="73">
        <v>19023.776228419654</v>
      </c>
      <c r="BC21" s="73">
        <v>24736.862251117433</v>
      </c>
      <c r="BD21" s="73">
        <v>32410.852983157292</v>
      </c>
      <c r="BE21" s="73">
        <v>42337.237867939541</v>
      </c>
      <c r="BF21" s="75"/>
      <c r="BI21" s="80">
        <v>2016</v>
      </c>
      <c r="BJ21" s="87" t="str">
        <f t="shared" si="18"/>
        <v>Closed</v>
      </c>
      <c r="BK21" s="73">
        <v>10359.847411968443</v>
      </c>
      <c r="BL21" s="73">
        <v>15490.900889863296</v>
      </c>
      <c r="BM21" s="73">
        <v>19162.497643152848</v>
      </c>
      <c r="BN21" s="73">
        <v>21918.48383627713</v>
      </c>
      <c r="BO21" s="73"/>
      <c r="BP21" s="84" t="str">
        <f t="shared" si="19"/>
        <v>Open</v>
      </c>
      <c r="BQ21" s="73">
        <v>29320.856091316407</v>
      </c>
      <c r="BR21" s="73">
        <v>38298.85427135678</v>
      </c>
      <c r="BS21" s="73">
        <v>49513.242560788982</v>
      </c>
      <c r="BT21" s="73">
        <v>64325.786619112041</v>
      </c>
      <c r="BU21" s="75"/>
    </row>
    <row r="22" spans="1:73" ht="15" customHeight="1" x14ac:dyDescent="0.25">
      <c r="A22" s="80">
        <v>2017</v>
      </c>
      <c r="B22" s="87" t="str">
        <f t="shared" si="10"/>
        <v>Closed</v>
      </c>
      <c r="C22" s="73">
        <v>11640.590122199592</v>
      </c>
      <c r="D22" s="73">
        <v>17263.466337719299</v>
      </c>
      <c r="E22" s="73">
        <v>21518.945085629188</v>
      </c>
      <c r="F22" s="73"/>
      <c r="G22" s="73"/>
      <c r="H22" s="84" t="str">
        <f t="shared" si="11"/>
        <v>Open</v>
      </c>
      <c r="I22" s="73">
        <v>34504.904847339247</v>
      </c>
      <c r="J22" s="73">
        <v>46229.174054734656</v>
      </c>
      <c r="K22" s="73">
        <v>59235.771096362092</v>
      </c>
      <c r="L22" s="73"/>
      <c r="M22" s="75" t="s">
        <v>151</v>
      </c>
      <c r="P22" s="80">
        <v>2017</v>
      </c>
      <c r="Q22" s="87" t="str">
        <f t="shared" si="12"/>
        <v>Closed</v>
      </c>
      <c r="R22" s="73">
        <v>11354.98238910118</v>
      </c>
      <c r="S22" s="73">
        <v>15014.449245697824</v>
      </c>
      <c r="T22" s="73">
        <v>17332.410732953886</v>
      </c>
      <c r="U22" s="73"/>
      <c r="V22" s="73" t="s">
        <v>151</v>
      </c>
      <c r="W22" s="84" t="str">
        <f t="shared" si="13"/>
        <v>Open</v>
      </c>
      <c r="X22" s="73">
        <v>32350.010658477102</v>
      </c>
      <c r="Y22" s="73">
        <v>43895.321235971431</v>
      </c>
      <c r="Z22" s="73">
        <v>54430.373171961677</v>
      </c>
      <c r="AA22" s="73"/>
      <c r="AB22" s="75" t="s">
        <v>151</v>
      </c>
      <c r="AE22" s="80">
        <v>2017</v>
      </c>
      <c r="AF22" s="87" t="str">
        <f t="shared" si="14"/>
        <v>Closed</v>
      </c>
      <c r="AG22" s="73">
        <v>19571.875751503005</v>
      </c>
      <c r="AH22" s="73">
        <v>25780.677857142859</v>
      </c>
      <c r="AI22" s="73">
        <v>30838.929869803131</v>
      </c>
      <c r="AJ22" s="73"/>
      <c r="AK22" s="73"/>
      <c r="AL22" s="84" t="str">
        <f t="shared" si="15"/>
        <v>Open</v>
      </c>
      <c r="AM22" s="73">
        <v>39207.778596922355</v>
      </c>
      <c r="AN22" s="73">
        <v>50303.617858152022</v>
      </c>
      <c r="AO22" s="73">
        <v>64979.012702163796</v>
      </c>
      <c r="AP22" s="73"/>
      <c r="AQ22" s="75"/>
      <c r="AT22" s="80">
        <v>2017</v>
      </c>
      <c r="AU22" s="87" t="str">
        <f t="shared" si="16"/>
        <v>Closed</v>
      </c>
      <c r="AV22" s="73">
        <v>6511.5556680161944</v>
      </c>
      <c r="AW22" s="73">
        <v>9084.968180908545</v>
      </c>
      <c r="AX22" s="73">
        <v>11866.779087719298</v>
      </c>
      <c r="AY22" s="73"/>
      <c r="AZ22" s="73"/>
      <c r="BA22" s="84" t="str">
        <f t="shared" si="17"/>
        <v>Open</v>
      </c>
      <c r="BB22" s="73">
        <v>18892.707498311192</v>
      </c>
      <c r="BC22" s="73">
        <v>25853.591005415587</v>
      </c>
      <c r="BD22" s="73">
        <v>34437.719652281899</v>
      </c>
      <c r="BE22" s="73"/>
      <c r="BF22" s="75"/>
      <c r="BI22" s="80">
        <v>2017</v>
      </c>
      <c r="BJ22" s="87" t="str">
        <f t="shared" si="18"/>
        <v>Closed</v>
      </c>
      <c r="BK22" s="73">
        <v>10904.174608577263</v>
      </c>
      <c r="BL22" s="73">
        <v>15679.404763377668</v>
      </c>
      <c r="BM22" s="73">
        <v>19510.099104885001</v>
      </c>
      <c r="BN22" s="73"/>
      <c r="BO22" s="73"/>
      <c r="BP22" s="84" t="str">
        <f t="shared" si="19"/>
        <v>Open</v>
      </c>
      <c r="BQ22" s="73">
        <v>31065.734139492233</v>
      </c>
      <c r="BR22" s="73">
        <v>42277.57182229805</v>
      </c>
      <c r="BS22" s="73">
        <v>53519.119863313768</v>
      </c>
      <c r="BT22" s="73"/>
      <c r="BU22" s="75"/>
    </row>
    <row r="23" spans="1:73" ht="15" customHeight="1" x14ac:dyDescent="0.25">
      <c r="A23" s="80">
        <v>2018</v>
      </c>
      <c r="B23" s="87" t="str">
        <f t="shared" si="10"/>
        <v>Closed</v>
      </c>
      <c r="C23" s="73">
        <v>12532.186179442686</v>
      </c>
      <c r="D23" s="73">
        <v>18279.374520309899</v>
      </c>
      <c r="E23" s="73"/>
      <c r="F23" s="73" t="s">
        <v>151</v>
      </c>
      <c r="G23" s="73" t="s">
        <v>151</v>
      </c>
      <c r="H23" s="84" t="str">
        <f t="shared" si="11"/>
        <v>Open</v>
      </c>
      <c r="I23" s="73">
        <v>35098.462979454234</v>
      </c>
      <c r="J23" s="73">
        <v>47185.807433241018</v>
      </c>
      <c r="K23" s="73"/>
      <c r="L23" s="73" t="s">
        <v>151</v>
      </c>
      <c r="M23" s="75"/>
      <c r="P23" s="80">
        <v>2018</v>
      </c>
      <c r="Q23" s="87" t="str">
        <f t="shared" si="12"/>
        <v>Closed</v>
      </c>
      <c r="R23" s="73">
        <v>12440.435072512086</v>
      </c>
      <c r="S23" s="73">
        <v>16301.791288702301</v>
      </c>
      <c r="T23" s="73"/>
      <c r="U23" s="73" t="s">
        <v>151</v>
      </c>
      <c r="V23" s="73" t="s">
        <v>151</v>
      </c>
      <c r="W23" s="84" t="str">
        <f t="shared" si="13"/>
        <v>Open</v>
      </c>
      <c r="X23" s="73">
        <v>33221.959707275077</v>
      </c>
      <c r="Y23" s="73">
        <v>43084.435944700461</v>
      </c>
      <c r="Z23" s="73"/>
      <c r="AA23" s="73" t="s">
        <v>151</v>
      </c>
      <c r="AB23" s="75" t="s">
        <v>151</v>
      </c>
      <c r="AE23" s="80">
        <v>2018</v>
      </c>
      <c r="AF23" s="87" t="str">
        <f t="shared" si="14"/>
        <v>Closed</v>
      </c>
      <c r="AG23" s="73">
        <v>19929.117498420721</v>
      </c>
      <c r="AH23" s="73">
        <v>26486.875919335707</v>
      </c>
      <c r="AI23" s="73"/>
      <c r="AJ23" s="73" t="s">
        <v>151</v>
      </c>
      <c r="AK23" s="73" t="s">
        <v>151</v>
      </c>
      <c r="AL23" s="84" t="str">
        <f t="shared" si="15"/>
        <v>Open</v>
      </c>
      <c r="AM23" s="73">
        <v>39311.584223357328</v>
      </c>
      <c r="AN23" s="73">
        <v>51730.532171139464</v>
      </c>
      <c r="AO23" s="73"/>
      <c r="AP23" s="73" t="s">
        <v>151</v>
      </c>
      <c r="AQ23" s="75" t="s">
        <v>151</v>
      </c>
      <c r="AT23" s="80">
        <v>2018</v>
      </c>
      <c r="AU23" s="87" t="str">
        <f t="shared" si="16"/>
        <v>Closed</v>
      </c>
      <c r="AV23" s="73">
        <v>7539.9060283687941</v>
      </c>
      <c r="AW23" s="73">
        <v>10829.927427184466</v>
      </c>
      <c r="AX23" s="73"/>
      <c r="AY23" s="73"/>
      <c r="AZ23" s="73"/>
      <c r="BA23" s="84" t="str">
        <f t="shared" si="17"/>
        <v>Open</v>
      </c>
      <c r="BB23" s="73">
        <v>19316.25613142064</v>
      </c>
      <c r="BC23" s="73">
        <v>27635.75513975514</v>
      </c>
      <c r="BD23" s="73"/>
      <c r="BE23" s="73"/>
      <c r="BF23" s="75"/>
      <c r="BI23" s="80">
        <v>2018</v>
      </c>
      <c r="BJ23" s="87" t="str">
        <f t="shared" si="18"/>
        <v>Closed</v>
      </c>
      <c r="BK23" s="73">
        <v>12161.126262626263</v>
      </c>
      <c r="BL23" s="73">
        <v>17358.400745110215</v>
      </c>
      <c r="BM23" s="73"/>
      <c r="BN23" s="73" t="s">
        <v>151</v>
      </c>
      <c r="BO23" s="73" t="s">
        <v>151</v>
      </c>
      <c r="BP23" s="84" t="str">
        <f t="shared" si="19"/>
        <v>Open</v>
      </c>
      <c r="BQ23" s="73">
        <v>32821.184586163232</v>
      </c>
      <c r="BR23" s="73">
        <v>43472.065760737685</v>
      </c>
      <c r="BS23" s="73"/>
      <c r="BT23" s="73" t="s">
        <v>151</v>
      </c>
      <c r="BU23" s="75"/>
    </row>
    <row r="24" spans="1:73" ht="15" customHeight="1" x14ac:dyDescent="0.25">
      <c r="A24" s="80">
        <v>2019</v>
      </c>
      <c r="B24" s="87" t="str">
        <f t="shared" si="10"/>
        <v>Closed</v>
      </c>
      <c r="C24" s="73">
        <v>12559.98879301795</v>
      </c>
      <c r="D24" s="73"/>
      <c r="E24" s="73" t="s">
        <v>151</v>
      </c>
      <c r="F24" s="73" t="s">
        <v>151</v>
      </c>
      <c r="G24" s="73" t="s">
        <v>151</v>
      </c>
      <c r="H24" s="84" t="str">
        <f t="shared" si="11"/>
        <v>Open</v>
      </c>
      <c r="I24" s="73">
        <v>35845.979585781257</v>
      </c>
      <c r="J24" s="73"/>
      <c r="K24" s="73" t="s">
        <v>151</v>
      </c>
      <c r="L24" s="73" t="s">
        <v>151</v>
      </c>
      <c r="M24" s="75" t="s">
        <v>151</v>
      </c>
      <c r="P24" s="80">
        <v>2019</v>
      </c>
      <c r="Q24" s="87" t="str">
        <f t="shared" si="12"/>
        <v>Closed</v>
      </c>
      <c r="R24" s="73">
        <v>12653.917146861859</v>
      </c>
      <c r="S24" s="73"/>
      <c r="T24" s="73" t="s">
        <v>151</v>
      </c>
      <c r="U24" s="73" t="s">
        <v>151</v>
      </c>
      <c r="V24" s="73" t="s">
        <v>151</v>
      </c>
      <c r="W24" s="84" t="str">
        <f t="shared" si="13"/>
        <v>Open</v>
      </c>
      <c r="X24" s="73">
        <v>12466.794849984535</v>
      </c>
      <c r="Y24" s="73"/>
      <c r="Z24" s="73" t="s">
        <v>151</v>
      </c>
      <c r="AA24" s="73" t="s">
        <v>151</v>
      </c>
      <c r="AB24" s="75" t="s">
        <v>151</v>
      </c>
      <c r="AE24" s="80">
        <v>2019</v>
      </c>
      <c r="AF24" s="87" t="str">
        <f t="shared" si="14"/>
        <v>Closed</v>
      </c>
      <c r="AG24" s="73">
        <v>19727.1820083682</v>
      </c>
      <c r="AH24" s="73"/>
      <c r="AI24" s="73" t="s">
        <v>151</v>
      </c>
      <c r="AJ24" s="73" t="s">
        <v>151</v>
      </c>
      <c r="AK24" s="73" t="s">
        <v>151</v>
      </c>
      <c r="AL24" s="84" t="str">
        <f t="shared" si="15"/>
        <v>Open</v>
      </c>
      <c r="AM24" s="73">
        <v>12507.207213358992</v>
      </c>
      <c r="AN24" s="73"/>
      <c r="AO24" s="73" t="s">
        <v>151</v>
      </c>
      <c r="AP24" s="73" t="s">
        <v>151</v>
      </c>
      <c r="AQ24" s="75" t="s">
        <v>151</v>
      </c>
      <c r="AT24" s="80">
        <v>2019</v>
      </c>
      <c r="AU24" s="87" t="str">
        <f t="shared" si="16"/>
        <v>Closed</v>
      </c>
      <c r="AV24" s="73">
        <v>7733.7326049453713</v>
      </c>
      <c r="AW24" s="73"/>
      <c r="AX24" s="73"/>
      <c r="AY24" s="73" t="s">
        <v>151</v>
      </c>
      <c r="AZ24" s="73" t="s">
        <v>151</v>
      </c>
      <c r="BA24" s="84" t="str">
        <f t="shared" si="17"/>
        <v>Open</v>
      </c>
      <c r="BB24" s="73">
        <v>19443.815593517302</v>
      </c>
      <c r="BC24" s="73"/>
      <c r="BD24" s="73"/>
      <c r="BE24" s="73" t="s">
        <v>151</v>
      </c>
      <c r="BF24" s="75" t="s">
        <v>151</v>
      </c>
      <c r="BI24" s="80">
        <v>2019</v>
      </c>
      <c r="BJ24" s="87" t="str">
        <f t="shared" si="18"/>
        <v>Closed</v>
      </c>
      <c r="BK24" s="73">
        <v>11512.762327572538</v>
      </c>
      <c r="BL24" s="73"/>
      <c r="BM24" s="73" t="s">
        <v>151</v>
      </c>
      <c r="BN24" s="73" t="s">
        <v>151</v>
      </c>
      <c r="BO24" s="73" t="s">
        <v>151</v>
      </c>
      <c r="BP24" s="84" t="str">
        <f t="shared" si="19"/>
        <v>Open</v>
      </c>
      <c r="BQ24" s="73">
        <v>32307.750331801941</v>
      </c>
      <c r="BR24" s="73"/>
      <c r="BS24" s="73" t="s">
        <v>151</v>
      </c>
      <c r="BT24" s="73" t="s">
        <v>151</v>
      </c>
      <c r="BU24" s="75" t="s">
        <v>151</v>
      </c>
    </row>
    <row r="25" spans="1:73" ht="15" customHeight="1" x14ac:dyDescent="0.25">
      <c r="A25" s="89"/>
      <c r="B25" s="88" t="s">
        <v>302</v>
      </c>
      <c r="C25" s="76">
        <v>12244.255031553408</v>
      </c>
      <c r="D25" s="76">
        <v>17400.281938297707</v>
      </c>
      <c r="E25" s="76">
        <v>21432.345454160637</v>
      </c>
      <c r="F25" s="76">
        <v>24894.422578064758</v>
      </c>
      <c r="G25" s="76">
        <v>28405.757708188812</v>
      </c>
      <c r="H25" s="85" t="s">
        <v>302</v>
      </c>
      <c r="I25" s="76">
        <v>35149.782470858248</v>
      </c>
      <c r="J25" s="76">
        <v>45346.928477851303</v>
      </c>
      <c r="K25" s="76">
        <v>55687.006542763709</v>
      </c>
      <c r="L25" s="76">
        <v>66705.975642396123</v>
      </c>
      <c r="M25" s="77">
        <v>76775.884995364409</v>
      </c>
      <c r="P25" s="89"/>
      <c r="Q25" s="88" t="s">
        <v>302</v>
      </c>
      <c r="R25" s="76">
        <v>12149.778202825042</v>
      </c>
      <c r="S25" s="76">
        <v>15117.794158838738</v>
      </c>
      <c r="T25" s="76">
        <v>16761.753562620055</v>
      </c>
      <c r="U25" s="76">
        <v>18273.030999262835</v>
      </c>
      <c r="V25" s="76">
        <v>19492.217827437813</v>
      </c>
      <c r="W25" s="85" t="s">
        <v>302</v>
      </c>
      <c r="X25" s="76">
        <v>26012.921738578905</v>
      </c>
      <c r="Y25" s="76">
        <v>41399.798070223515</v>
      </c>
      <c r="Z25" s="76">
        <v>46769.252565579176</v>
      </c>
      <c r="AA25" s="76">
        <v>47163.64629928505</v>
      </c>
      <c r="AB25" s="77">
        <v>52114.540584112132</v>
      </c>
      <c r="AE25" s="89"/>
      <c r="AF25" s="88" t="s">
        <v>302</v>
      </c>
      <c r="AG25" s="76">
        <v>19742.725086097311</v>
      </c>
      <c r="AH25" s="76">
        <v>25786.416581087953</v>
      </c>
      <c r="AI25" s="76">
        <v>30406.022641864958</v>
      </c>
      <c r="AJ25" s="76">
        <v>34494.99814058523</v>
      </c>
      <c r="AK25" s="76">
        <v>39342.896904541944</v>
      </c>
      <c r="AL25" s="85" t="s">
        <v>302</v>
      </c>
      <c r="AM25" s="76">
        <v>30342.190011212893</v>
      </c>
      <c r="AN25" s="76">
        <v>50103.477311083385</v>
      </c>
      <c r="AO25" s="76">
        <v>62327.599923056936</v>
      </c>
      <c r="AP25" s="76">
        <v>76677.173093672303</v>
      </c>
      <c r="AQ25" s="77">
        <v>90481.521683161656</v>
      </c>
      <c r="AT25" s="89"/>
      <c r="AU25" s="88" t="s">
        <v>302</v>
      </c>
      <c r="AV25" s="76">
        <v>7261.7314337767866</v>
      </c>
      <c r="AW25" s="76">
        <v>9880.9488731987931</v>
      </c>
      <c r="AX25" s="76">
        <v>12932.615876367445</v>
      </c>
      <c r="AY25" s="76">
        <v>16464.554113228314</v>
      </c>
      <c r="AZ25" s="76">
        <v>19734.45791061841</v>
      </c>
      <c r="BA25" s="85" t="s">
        <v>302</v>
      </c>
      <c r="BB25" s="76">
        <v>19217.593074416378</v>
      </c>
      <c r="BC25" s="76">
        <v>26075.40279876272</v>
      </c>
      <c r="BD25" s="76">
        <v>33699.444710154909</v>
      </c>
      <c r="BE25" s="76">
        <v>41916.163130654437</v>
      </c>
      <c r="BF25" s="77">
        <v>49820.098365936661</v>
      </c>
      <c r="BI25" s="89"/>
      <c r="BJ25" s="88" t="s">
        <v>302</v>
      </c>
      <c r="BK25" s="76">
        <v>11526.021066258689</v>
      </c>
      <c r="BL25" s="76">
        <v>16176.235466117059</v>
      </c>
      <c r="BM25" s="76">
        <v>19654.692316475266</v>
      </c>
      <c r="BN25" s="76">
        <v>23300.780978759289</v>
      </c>
      <c r="BO25" s="76">
        <v>27180.254265383028</v>
      </c>
      <c r="BP25" s="85" t="s">
        <v>302</v>
      </c>
      <c r="BQ25" s="76">
        <v>32064.889685819133</v>
      </c>
      <c r="BR25" s="76">
        <v>41349.497284797508</v>
      </c>
      <c r="BS25" s="76">
        <v>50801.830875518761</v>
      </c>
      <c r="BT25" s="76">
        <v>61787.696227883345</v>
      </c>
      <c r="BU25" s="77">
        <v>72461.295547162168</v>
      </c>
    </row>
    <row r="26" spans="1:73" ht="15" customHeight="1" x14ac:dyDescent="0.25">
      <c r="C26" s="62"/>
      <c r="D26" s="62"/>
      <c r="E26" s="62"/>
      <c r="F26" s="62"/>
      <c r="G26" s="62"/>
      <c r="R26" s="62"/>
      <c r="S26" s="62"/>
      <c r="T26" s="62"/>
      <c r="U26" s="62"/>
      <c r="V26" s="62"/>
      <c r="AG26" s="62"/>
      <c r="AH26" s="62"/>
      <c r="AI26" s="62"/>
      <c r="AJ26" s="62"/>
      <c r="AK26" s="62"/>
      <c r="AV26" s="62"/>
      <c r="AW26" s="62"/>
      <c r="AX26" s="62"/>
      <c r="AY26" s="62"/>
      <c r="AZ26" s="62"/>
      <c r="BK26" s="62"/>
      <c r="BL26" s="62"/>
      <c r="BM26" s="62"/>
      <c r="BN26" s="62"/>
      <c r="BO26" s="62"/>
    </row>
    <row r="27" spans="1:73" ht="15" customHeight="1" x14ac:dyDescent="0.25">
      <c r="C27" s="62"/>
      <c r="D27" s="62"/>
      <c r="E27" s="62"/>
      <c r="F27" s="62"/>
      <c r="G27" s="62"/>
      <c r="R27" s="62"/>
      <c r="S27" s="62"/>
      <c r="T27" s="62"/>
      <c r="U27" s="62"/>
      <c r="V27" s="62"/>
      <c r="AG27" s="62"/>
      <c r="AH27" s="62"/>
      <c r="AI27" s="62"/>
      <c r="AJ27" s="62"/>
      <c r="AK27" s="62"/>
      <c r="AV27" s="62"/>
      <c r="AW27" s="62"/>
      <c r="AX27" s="62"/>
      <c r="AY27" s="62"/>
      <c r="AZ27" s="62"/>
      <c r="BK27" s="62"/>
      <c r="BL27" s="62"/>
      <c r="BM27" s="62"/>
      <c r="BN27" s="62"/>
      <c r="BO27" s="62"/>
    </row>
    <row r="28" spans="1:73" ht="15" customHeight="1" x14ac:dyDescent="0.3">
      <c r="A28" s="282" t="s">
        <v>308</v>
      </c>
      <c r="B28" s="283"/>
      <c r="C28" s="283"/>
      <c r="D28" s="283"/>
      <c r="E28" s="283"/>
      <c r="F28" s="283"/>
      <c r="G28" s="283"/>
      <c r="H28" s="283"/>
      <c r="I28" s="283"/>
      <c r="J28" s="283"/>
      <c r="K28" s="283"/>
      <c r="L28" s="283"/>
      <c r="M28" s="283"/>
      <c r="P28" s="282" t="s">
        <v>309</v>
      </c>
      <c r="Q28" s="283"/>
      <c r="R28" s="283"/>
      <c r="S28" s="283"/>
      <c r="T28" s="283"/>
      <c r="U28" s="283"/>
      <c r="V28" s="283"/>
      <c r="W28" s="283"/>
      <c r="X28" s="283"/>
      <c r="Y28" s="283"/>
      <c r="Z28" s="283"/>
      <c r="AA28" s="283"/>
      <c r="AB28" s="283"/>
      <c r="AE28" s="282" t="s">
        <v>310</v>
      </c>
      <c r="AF28" s="283"/>
      <c r="AG28" s="283"/>
      <c r="AH28" s="283"/>
      <c r="AI28" s="283"/>
      <c r="AJ28" s="283"/>
      <c r="AK28" s="283"/>
      <c r="AL28" s="283"/>
      <c r="AM28" s="283"/>
      <c r="AN28" s="283"/>
      <c r="AO28" s="283"/>
      <c r="AP28" s="283"/>
      <c r="AQ28" s="283"/>
      <c r="AT28" s="282" t="s">
        <v>311</v>
      </c>
      <c r="AU28" s="283"/>
      <c r="AV28" s="283"/>
      <c r="AW28" s="283"/>
      <c r="AX28" s="283"/>
      <c r="AY28" s="283"/>
      <c r="AZ28" s="283"/>
      <c r="BA28" s="283"/>
      <c r="BB28" s="283"/>
      <c r="BC28" s="283"/>
      <c r="BD28" s="283"/>
      <c r="BE28" s="283"/>
      <c r="BF28" s="283"/>
      <c r="BI28" s="282" t="s">
        <v>312</v>
      </c>
      <c r="BJ28" s="283"/>
      <c r="BK28" s="283"/>
      <c r="BL28" s="283"/>
      <c r="BM28" s="283"/>
      <c r="BN28" s="283"/>
      <c r="BO28" s="283"/>
      <c r="BP28" s="283"/>
      <c r="BQ28" s="283"/>
      <c r="BR28" s="283"/>
      <c r="BS28" s="283"/>
      <c r="BT28" s="283"/>
      <c r="BU28" s="283"/>
    </row>
    <row r="29" spans="1:73" ht="15" customHeight="1" x14ac:dyDescent="0.25">
      <c r="A29" s="81" t="s">
        <v>40</v>
      </c>
      <c r="B29" s="86" t="s">
        <v>299</v>
      </c>
      <c r="C29" s="82" t="s">
        <v>46</v>
      </c>
      <c r="D29" s="82" t="s">
        <v>42</v>
      </c>
      <c r="E29" s="82" t="s">
        <v>43</v>
      </c>
      <c r="F29" s="82" t="s">
        <v>44</v>
      </c>
      <c r="G29" s="82" t="s">
        <v>45</v>
      </c>
      <c r="H29" s="83" t="s">
        <v>299</v>
      </c>
      <c r="I29" s="78" t="s">
        <v>46</v>
      </c>
      <c r="J29" s="78" t="s">
        <v>42</v>
      </c>
      <c r="K29" s="78" t="s">
        <v>43</v>
      </c>
      <c r="L29" s="78" t="s">
        <v>44</v>
      </c>
      <c r="M29" s="79" t="s">
        <v>45</v>
      </c>
      <c r="P29" s="81" t="s">
        <v>40</v>
      </c>
      <c r="Q29" s="86" t="s">
        <v>299</v>
      </c>
      <c r="R29" s="82" t="s">
        <v>46</v>
      </c>
      <c r="S29" s="82" t="s">
        <v>42</v>
      </c>
      <c r="T29" s="82" t="s">
        <v>43</v>
      </c>
      <c r="U29" s="82" t="s">
        <v>44</v>
      </c>
      <c r="V29" s="82" t="s">
        <v>45</v>
      </c>
      <c r="W29" s="83" t="s">
        <v>299</v>
      </c>
      <c r="X29" s="78" t="s">
        <v>46</v>
      </c>
      <c r="Y29" s="78" t="s">
        <v>42</v>
      </c>
      <c r="Z29" s="78" t="s">
        <v>43</v>
      </c>
      <c r="AA29" s="78" t="s">
        <v>44</v>
      </c>
      <c r="AB29" s="79" t="s">
        <v>45</v>
      </c>
      <c r="AE29" s="81" t="s">
        <v>40</v>
      </c>
      <c r="AF29" s="86" t="s">
        <v>299</v>
      </c>
      <c r="AG29" s="82" t="s">
        <v>46</v>
      </c>
      <c r="AH29" s="82" t="s">
        <v>42</v>
      </c>
      <c r="AI29" s="82" t="s">
        <v>43</v>
      </c>
      <c r="AJ29" s="82" t="s">
        <v>44</v>
      </c>
      <c r="AK29" s="82" t="s">
        <v>45</v>
      </c>
      <c r="AL29" s="83" t="s">
        <v>299</v>
      </c>
      <c r="AM29" s="78" t="s">
        <v>46</v>
      </c>
      <c r="AN29" s="78" t="s">
        <v>42</v>
      </c>
      <c r="AO29" s="78" t="s">
        <v>43</v>
      </c>
      <c r="AP29" s="78" t="s">
        <v>44</v>
      </c>
      <c r="AQ29" s="79" t="s">
        <v>45</v>
      </c>
      <c r="AT29" s="81" t="s">
        <v>40</v>
      </c>
      <c r="AU29" s="86" t="s">
        <v>299</v>
      </c>
      <c r="AV29" s="82" t="s">
        <v>46</v>
      </c>
      <c r="AW29" s="82" t="s">
        <v>42</v>
      </c>
      <c r="AX29" s="82" t="s">
        <v>43</v>
      </c>
      <c r="AY29" s="82" t="s">
        <v>44</v>
      </c>
      <c r="AZ29" s="82" t="s">
        <v>45</v>
      </c>
      <c r="BA29" s="83" t="s">
        <v>299</v>
      </c>
      <c r="BB29" s="78" t="s">
        <v>46</v>
      </c>
      <c r="BC29" s="78" t="s">
        <v>42</v>
      </c>
      <c r="BD29" s="78" t="s">
        <v>43</v>
      </c>
      <c r="BE29" s="78" t="s">
        <v>44</v>
      </c>
      <c r="BF29" s="79" t="s">
        <v>45</v>
      </c>
      <c r="BI29" s="81" t="s">
        <v>40</v>
      </c>
      <c r="BJ29" s="86" t="s">
        <v>299</v>
      </c>
      <c r="BK29" s="82" t="s">
        <v>46</v>
      </c>
      <c r="BL29" s="82" t="s">
        <v>42</v>
      </c>
      <c r="BM29" s="82" t="s">
        <v>43</v>
      </c>
      <c r="BN29" s="82" t="s">
        <v>44</v>
      </c>
      <c r="BO29" s="82" t="s">
        <v>45</v>
      </c>
      <c r="BP29" s="83" t="s">
        <v>299</v>
      </c>
      <c r="BQ29" s="78" t="s">
        <v>46</v>
      </c>
      <c r="BR29" s="78" t="s">
        <v>42</v>
      </c>
      <c r="BS29" s="78" t="s">
        <v>43</v>
      </c>
      <c r="BT29" s="78" t="s">
        <v>44</v>
      </c>
      <c r="BU29" s="79" t="s">
        <v>45</v>
      </c>
    </row>
    <row r="30" spans="1:73" ht="15" customHeight="1" x14ac:dyDescent="0.25">
      <c r="A30" s="80">
        <v>2013</v>
      </c>
      <c r="B30" s="87" t="s">
        <v>300</v>
      </c>
      <c r="C30" s="73">
        <v>2860.0434942191227</v>
      </c>
      <c r="D30" s="73">
        <v>5182.2867136877112</v>
      </c>
      <c r="E30" s="73">
        <v>7518.0534642845168</v>
      </c>
      <c r="F30" s="73">
        <v>9636.0486277678192</v>
      </c>
      <c r="G30" s="73">
        <v>10997.059337626495</v>
      </c>
      <c r="H30" s="84" t="s">
        <v>301</v>
      </c>
      <c r="I30" s="73">
        <v>3825.9262939344508</v>
      </c>
      <c r="J30" s="73">
        <v>8342.3894304771675</v>
      </c>
      <c r="K30" s="73">
        <v>13045.077012401876</v>
      </c>
      <c r="L30" s="73">
        <v>17514.831549767921</v>
      </c>
      <c r="M30" s="75">
        <v>21995.839826440177</v>
      </c>
      <c r="P30" s="80">
        <v>2013</v>
      </c>
      <c r="Q30" s="87" t="s">
        <v>300</v>
      </c>
      <c r="R30" s="73">
        <v>2390.6216352201259</v>
      </c>
      <c r="S30" s="73">
        <v>3841.1216165057731</v>
      </c>
      <c r="T30" s="73">
        <v>4918.0168762186513</v>
      </c>
      <c r="U30" s="73">
        <v>5825.3562874251493</v>
      </c>
      <c r="V30" s="73">
        <v>6411.5635731479006</v>
      </c>
      <c r="W30" s="84" t="s">
        <v>301</v>
      </c>
      <c r="X30" s="73">
        <v>2802.3985005767013</v>
      </c>
      <c r="Y30" s="73">
        <v>5431.3750840844878</v>
      </c>
      <c r="Z30" s="73">
        <v>8139.904378356051</v>
      </c>
      <c r="AA30" s="73">
        <v>10626.081406707914</v>
      </c>
      <c r="AB30" s="75">
        <v>12618.91823899371</v>
      </c>
      <c r="AE30" s="80">
        <v>2013</v>
      </c>
      <c r="AF30" s="87" t="s">
        <v>300</v>
      </c>
      <c r="AG30" s="73">
        <v>5385.0819112627987</v>
      </c>
      <c r="AH30" s="73">
        <v>8360.1322188449849</v>
      </c>
      <c r="AI30" s="73">
        <v>11453.417094017093</v>
      </c>
      <c r="AJ30" s="73">
        <v>14230.354118924135</v>
      </c>
      <c r="AK30" s="73">
        <v>15976.095558282208</v>
      </c>
      <c r="AL30" s="84" t="s">
        <v>301</v>
      </c>
      <c r="AM30" s="73">
        <v>4727.4878711985684</v>
      </c>
      <c r="AN30" s="73">
        <v>9801.43882779665</v>
      </c>
      <c r="AO30" s="73">
        <v>15326.678418950558</v>
      </c>
      <c r="AP30" s="73">
        <v>20696.497613476837</v>
      </c>
      <c r="AQ30" s="75">
        <v>26306.074776338632</v>
      </c>
      <c r="AT30" s="80">
        <v>2013</v>
      </c>
      <c r="AU30" s="87" t="s">
        <v>300</v>
      </c>
      <c r="AV30" s="73">
        <v>3888.9663072776279</v>
      </c>
      <c r="AW30" s="73">
        <v>5526.1273623664747</v>
      </c>
      <c r="AX30" s="73">
        <v>7259.9984237784283</v>
      </c>
      <c r="AY30" s="73">
        <v>9234.4471231115403</v>
      </c>
      <c r="AZ30" s="73">
        <v>10515.223505708529</v>
      </c>
      <c r="BA30" s="84" t="s">
        <v>301</v>
      </c>
      <c r="BB30" s="73">
        <v>3455.5939306358382</v>
      </c>
      <c r="BC30" s="73">
        <v>7467.4163090128759</v>
      </c>
      <c r="BD30" s="73">
        <v>10455.702926702927</v>
      </c>
      <c r="BE30" s="73">
        <v>13891.599201065246</v>
      </c>
      <c r="BF30" s="75">
        <v>16672.238970588234</v>
      </c>
      <c r="BI30" s="80">
        <v>2013</v>
      </c>
      <c r="BJ30" s="87" t="s">
        <v>300</v>
      </c>
      <c r="BK30" s="73">
        <v>2843.9708499539738</v>
      </c>
      <c r="BL30" s="73">
        <v>4976.0155031201248</v>
      </c>
      <c r="BM30" s="73">
        <v>7235.373194221509</v>
      </c>
      <c r="BN30" s="73">
        <v>9262.8745449094095</v>
      </c>
      <c r="BO30" s="73">
        <v>10589.742440386523</v>
      </c>
      <c r="BP30" s="84" t="s">
        <v>301</v>
      </c>
      <c r="BQ30" s="73">
        <v>3354.6715510876356</v>
      </c>
      <c r="BR30" s="73">
        <v>7570.1596160478211</v>
      </c>
      <c r="BS30" s="73">
        <v>11590.81203113942</v>
      </c>
      <c r="BT30" s="73">
        <v>15277.000386212223</v>
      </c>
      <c r="BU30" s="75">
        <v>19036.459324155196</v>
      </c>
    </row>
    <row r="31" spans="1:73" ht="15" customHeight="1" x14ac:dyDescent="0.25">
      <c r="A31" s="80">
        <v>2014</v>
      </c>
      <c r="B31" s="87" t="str">
        <f>+B30</f>
        <v>Closed</v>
      </c>
      <c r="C31" s="73">
        <v>3358.1601474831677</v>
      </c>
      <c r="D31" s="73">
        <v>5591.1622370446385</v>
      </c>
      <c r="E31" s="73">
        <v>7969.8813829461169</v>
      </c>
      <c r="F31" s="73">
        <v>9868.4333025371325</v>
      </c>
      <c r="G31" s="73">
        <v>11198.772960286578</v>
      </c>
      <c r="H31" s="84" t="str">
        <f>+H30</f>
        <v>Open</v>
      </c>
      <c r="I31" s="73">
        <v>4093.1809328186423</v>
      </c>
      <c r="J31" s="73">
        <v>8549.2295040848494</v>
      </c>
      <c r="K31" s="73">
        <v>13392.981072850785</v>
      </c>
      <c r="L31" s="73">
        <v>18008.917117370231</v>
      </c>
      <c r="M31" s="75">
        <v>22197.445177246496</v>
      </c>
      <c r="P31" s="80">
        <v>2014</v>
      </c>
      <c r="Q31" s="87" t="str">
        <f>+Q30</f>
        <v>Closed</v>
      </c>
      <c r="R31" s="73">
        <v>2726.7044854881265</v>
      </c>
      <c r="S31" s="73">
        <v>4020.2780896291524</v>
      </c>
      <c r="T31" s="73">
        <v>5191.4505450941524</v>
      </c>
      <c r="U31" s="73">
        <v>5899.7138768032974</v>
      </c>
      <c r="V31" s="73">
        <v>6378.9703541477484</v>
      </c>
      <c r="W31" s="84" t="str">
        <f>+W30</f>
        <v>Open</v>
      </c>
      <c r="X31" s="73">
        <v>2848.7889073657439</v>
      </c>
      <c r="Y31" s="73">
        <v>5542.4028448738591</v>
      </c>
      <c r="Z31" s="73">
        <v>7928.9561920808765</v>
      </c>
      <c r="AA31" s="73">
        <v>10296.050466643623</v>
      </c>
      <c r="AB31" s="75">
        <v>12337.183045356371</v>
      </c>
      <c r="AE31" s="80">
        <v>2014</v>
      </c>
      <c r="AF31" s="87" t="str">
        <f>+AF30</f>
        <v>Closed</v>
      </c>
      <c r="AG31" s="73">
        <v>5873.2215639810429</v>
      </c>
      <c r="AH31" s="73">
        <v>8916.3897372159099</v>
      </c>
      <c r="AI31" s="73">
        <v>11863.404179246781</v>
      </c>
      <c r="AJ31" s="73">
        <v>14345.234024085928</v>
      </c>
      <c r="AK31" s="73">
        <v>16213.836601603189</v>
      </c>
      <c r="AL31" s="84" t="str">
        <f>+AL30</f>
        <v>Open</v>
      </c>
      <c r="AM31" s="73">
        <v>5035.7664519556411</v>
      </c>
      <c r="AN31" s="73">
        <v>10219.362052384455</v>
      </c>
      <c r="AO31" s="73">
        <v>16019.712142165676</v>
      </c>
      <c r="AP31" s="73">
        <v>21702.196444895886</v>
      </c>
      <c r="AQ31" s="75">
        <v>26797.54318788958</v>
      </c>
      <c r="AT31" s="80">
        <v>2014</v>
      </c>
      <c r="AU31" s="87" t="str">
        <f>+AU30</f>
        <v>Closed</v>
      </c>
      <c r="AV31" s="73">
        <v>4058.7138492871691</v>
      </c>
      <c r="AW31" s="73">
        <v>5560.4914611005688</v>
      </c>
      <c r="AX31" s="73">
        <v>7533.3272380952385</v>
      </c>
      <c r="AY31" s="73">
        <v>8986.854599406528</v>
      </c>
      <c r="AZ31" s="73">
        <v>9914.4676241480047</v>
      </c>
      <c r="BA31" s="84" t="str">
        <f>+BA30</f>
        <v>Open</v>
      </c>
      <c r="BB31" s="73">
        <v>3766.7809473959696</v>
      </c>
      <c r="BC31" s="73">
        <v>6820.4349307774228</v>
      </c>
      <c r="BD31" s="73">
        <v>9952.1669139465866</v>
      </c>
      <c r="BE31" s="73">
        <v>13105.353542474444</v>
      </c>
      <c r="BF31" s="75">
        <v>16848.845092024541</v>
      </c>
      <c r="BI31" s="80">
        <v>2014</v>
      </c>
      <c r="BJ31" s="87" t="str">
        <f>+BJ30</f>
        <v>Closed</v>
      </c>
      <c r="BK31" s="73">
        <v>3487.118009098207</v>
      </c>
      <c r="BL31" s="73">
        <v>5541.1896108206784</v>
      </c>
      <c r="BM31" s="73">
        <v>7768.4550646227835</v>
      </c>
      <c r="BN31" s="73">
        <v>9526.5416029951102</v>
      </c>
      <c r="BO31" s="73">
        <v>10721.01142314742</v>
      </c>
      <c r="BP31" s="84" t="str">
        <f>+BP30</f>
        <v>Open</v>
      </c>
      <c r="BQ31" s="73">
        <v>3569.305312227857</v>
      </c>
      <c r="BR31" s="73">
        <v>7521.0336138874272</v>
      </c>
      <c r="BS31" s="73">
        <v>11468.281206217893</v>
      </c>
      <c r="BT31" s="73">
        <v>15103.093873517786</v>
      </c>
      <c r="BU31" s="75">
        <v>18993.130531630533</v>
      </c>
    </row>
    <row r="32" spans="1:73" ht="15" customHeight="1" x14ac:dyDescent="0.25">
      <c r="A32" s="80">
        <v>2015</v>
      </c>
      <c r="B32" s="87" t="str">
        <f t="shared" ref="B32:B36" si="20">+B31</f>
        <v>Closed</v>
      </c>
      <c r="C32" s="73">
        <v>3656.8550892054936</v>
      </c>
      <c r="D32" s="73">
        <v>6046.8599922789863</v>
      </c>
      <c r="E32" s="73">
        <v>8103.4259102455544</v>
      </c>
      <c r="F32" s="73">
        <v>9759.2138873820113</v>
      </c>
      <c r="G32" s="73">
        <v>10857.350515079128</v>
      </c>
      <c r="H32" s="84" t="str">
        <f t="shared" ref="H32:H36" si="21">+H31</f>
        <v>Open</v>
      </c>
      <c r="I32" s="73">
        <v>4008.3518304693339</v>
      </c>
      <c r="J32" s="73">
        <v>8697.8094203432283</v>
      </c>
      <c r="K32" s="73">
        <v>13725.408376148218</v>
      </c>
      <c r="L32" s="73">
        <v>18543.008138273137</v>
      </c>
      <c r="M32" s="75">
        <v>23278.781660788714</v>
      </c>
      <c r="P32" s="80">
        <v>2015</v>
      </c>
      <c r="Q32" s="87" t="str">
        <f t="shared" ref="Q32:Q36" si="22">+Q31</f>
        <v>Closed</v>
      </c>
      <c r="R32" s="73">
        <v>2972.9702188006481</v>
      </c>
      <c r="S32" s="73">
        <v>4280.747972972973</v>
      </c>
      <c r="T32" s="73">
        <v>5213.080161585558</v>
      </c>
      <c r="U32" s="73">
        <v>5884.3846368403438</v>
      </c>
      <c r="V32" s="73">
        <v>6299.6828779407115</v>
      </c>
      <c r="W32" s="84" t="str">
        <f t="shared" ref="W32:W36" si="23">+W31</f>
        <v>Open</v>
      </c>
      <c r="X32" s="73">
        <v>2909.5259953614227</v>
      </c>
      <c r="Y32" s="73">
        <v>5650.7548543689318</v>
      </c>
      <c r="Z32" s="73">
        <v>8507.2229048906356</v>
      </c>
      <c r="AA32" s="73">
        <v>10747.354852144939</v>
      </c>
      <c r="AB32" s="75">
        <v>12573.155333749221</v>
      </c>
      <c r="AE32" s="80">
        <v>2015</v>
      </c>
      <c r="AF32" s="87" t="str">
        <f t="shared" ref="AF32:AF36" si="24">+AF31</f>
        <v>Closed</v>
      </c>
      <c r="AG32" s="73">
        <v>5924.6749358426005</v>
      </c>
      <c r="AH32" s="73">
        <v>9274.5896912824701</v>
      </c>
      <c r="AI32" s="73">
        <v>11749.828073258093</v>
      </c>
      <c r="AJ32" s="73">
        <v>13893.539830424923</v>
      </c>
      <c r="AK32" s="73">
        <v>15377.603807257585</v>
      </c>
      <c r="AL32" s="84" t="str">
        <f t="shared" ref="AL32:AL36" si="25">+AL31</f>
        <v>Open</v>
      </c>
      <c r="AM32" s="73">
        <v>4897.5937005881979</v>
      </c>
      <c r="AN32" s="73">
        <v>10285.084553775743</v>
      </c>
      <c r="AO32" s="73">
        <v>15944.025572005383</v>
      </c>
      <c r="AP32" s="73">
        <v>21556.18350515464</v>
      </c>
      <c r="AQ32" s="75">
        <v>27183.31691421643</v>
      </c>
      <c r="AT32" s="80">
        <v>2015</v>
      </c>
      <c r="AU32" s="87" t="str">
        <f t="shared" ref="AU32:AU36" si="26">+AU31</f>
        <v>Closed</v>
      </c>
      <c r="AV32" s="73">
        <v>3984.3148014440435</v>
      </c>
      <c r="AW32" s="73">
        <v>5938.2190721649486</v>
      </c>
      <c r="AX32" s="73">
        <v>7730.2513966480446</v>
      </c>
      <c r="AY32" s="73">
        <v>9014.1466856551015</v>
      </c>
      <c r="AZ32" s="73">
        <v>9915.0164122575461</v>
      </c>
      <c r="BA32" s="84" t="str">
        <f t="shared" ref="BA32:BA36" si="27">+BA31</f>
        <v>Open</v>
      </c>
      <c r="BB32" s="73">
        <v>3846.6077864293661</v>
      </c>
      <c r="BC32" s="73">
        <v>7252.5380647823395</v>
      </c>
      <c r="BD32" s="73">
        <v>10608.822532938962</v>
      </c>
      <c r="BE32" s="73">
        <v>14303.855027279813</v>
      </c>
      <c r="BF32" s="75">
        <v>18325.204878048782</v>
      </c>
      <c r="BI32" s="80">
        <v>2015</v>
      </c>
      <c r="BJ32" s="87" t="str">
        <f t="shared" ref="BJ32:BJ36" si="28">+BJ31</f>
        <v>Closed</v>
      </c>
      <c r="BK32" s="73">
        <v>3697.5947025436199</v>
      </c>
      <c r="BL32" s="73">
        <v>5845.5278871625978</v>
      </c>
      <c r="BM32" s="73">
        <v>7791.7302580850001</v>
      </c>
      <c r="BN32" s="73">
        <v>9378.2092718978747</v>
      </c>
      <c r="BO32" s="73">
        <v>10443.874928249901</v>
      </c>
      <c r="BP32" s="84" t="str">
        <f t="shared" ref="BP32:BP36" si="29">+BP31</f>
        <v>Open</v>
      </c>
      <c r="BQ32" s="73">
        <v>3524.1608226221078</v>
      </c>
      <c r="BR32" s="73">
        <v>7608.3906548170762</v>
      </c>
      <c r="BS32" s="73">
        <v>11844.122525777075</v>
      </c>
      <c r="BT32" s="73">
        <v>16060.559677785341</v>
      </c>
      <c r="BU32" s="75">
        <v>20842.529305828422</v>
      </c>
    </row>
    <row r="33" spans="1:73" ht="15" customHeight="1" x14ac:dyDescent="0.25">
      <c r="A33" s="80">
        <v>2016</v>
      </c>
      <c r="B33" s="87" t="str">
        <f t="shared" si="20"/>
        <v>Closed</v>
      </c>
      <c r="C33" s="73">
        <v>3806.9427257044276</v>
      </c>
      <c r="D33" s="73">
        <v>5893.2935076287349</v>
      </c>
      <c r="E33" s="73">
        <v>7943.918177450757</v>
      </c>
      <c r="F33" s="73">
        <v>9409.7348226808263</v>
      </c>
      <c r="G33" s="73"/>
      <c r="H33" s="84" t="str">
        <f t="shared" si="21"/>
        <v>Open</v>
      </c>
      <c r="I33" s="73">
        <v>4098.4271935606985</v>
      </c>
      <c r="J33" s="73">
        <v>8779.9691312882496</v>
      </c>
      <c r="K33" s="73">
        <v>14036.07966927668</v>
      </c>
      <c r="L33" s="73">
        <v>19338.162205814489</v>
      </c>
      <c r="M33" s="75"/>
      <c r="P33" s="80">
        <v>2016</v>
      </c>
      <c r="Q33" s="87" t="str">
        <f t="shared" si="22"/>
        <v>Closed</v>
      </c>
      <c r="R33" s="73">
        <v>3097.9432387312186</v>
      </c>
      <c r="S33" s="73">
        <v>4193.707511192174</v>
      </c>
      <c r="T33" s="73">
        <v>5064.7888448720369</v>
      </c>
      <c r="U33" s="73">
        <v>5756.7327561976499</v>
      </c>
      <c r="V33" s="73"/>
      <c r="W33" s="84" t="str">
        <f t="shared" si="23"/>
        <v>Open</v>
      </c>
      <c r="X33" s="73">
        <v>2927.5505279034692</v>
      </c>
      <c r="Y33" s="73">
        <v>5689.2809234128845</v>
      </c>
      <c r="Z33" s="73">
        <v>8528.25054171181</v>
      </c>
      <c r="AA33" s="73">
        <v>10711.604927408711</v>
      </c>
      <c r="AB33" s="75"/>
      <c r="AE33" s="80">
        <v>2016</v>
      </c>
      <c r="AF33" s="87" t="str">
        <f t="shared" si="24"/>
        <v>Closed</v>
      </c>
      <c r="AG33" s="73">
        <v>6546.9859649122809</v>
      </c>
      <c r="AH33" s="73">
        <v>9152.6405968613326</v>
      </c>
      <c r="AI33" s="73">
        <v>11856.889349930843</v>
      </c>
      <c r="AJ33" s="73">
        <v>13717.574095162649</v>
      </c>
      <c r="AK33" s="73"/>
      <c r="AL33" s="84" t="str">
        <f t="shared" si="25"/>
        <v>Open</v>
      </c>
      <c r="AM33" s="73">
        <v>5095.9646324995174</v>
      </c>
      <c r="AN33" s="73">
        <v>10506.720962489446</v>
      </c>
      <c r="AO33" s="73">
        <v>16207.905914826499</v>
      </c>
      <c r="AP33" s="73">
        <v>22096.026712480601</v>
      </c>
      <c r="AQ33" s="75"/>
      <c r="AT33" s="80">
        <v>2016</v>
      </c>
      <c r="AU33" s="87" t="str">
        <f t="shared" si="26"/>
        <v>Closed</v>
      </c>
      <c r="AV33" s="73">
        <v>4058.9101449275363</v>
      </c>
      <c r="AW33" s="73">
        <v>5350.3260610868701</v>
      </c>
      <c r="AX33" s="73">
        <v>6883.1727941176468</v>
      </c>
      <c r="AY33" s="73">
        <v>8013.7910171154472</v>
      </c>
      <c r="AZ33" s="73"/>
      <c r="BA33" s="84" t="str">
        <f t="shared" si="27"/>
        <v>Open</v>
      </c>
      <c r="BB33" s="73">
        <v>3740.6440903054449</v>
      </c>
      <c r="BC33" s="73">
        <v>6848.7419748069888</v>
      </c>
      <c r="BD33" s="73">
        <v>10736.316300314016</v>
      </c>
      <c r="BE33" s="73">
        <v>15067.371917263325</v>
      </c>
      <c r="BF33" s="75"/>
      <c r="BI33" s="80">
        <v>2016</v>
      </c>
      <c r="BJ33" s="87" t="str">
        <f t="shared" si="28"/>
        <v>Closed</v>
      </c>
      <c r="BK33" s="73">
        <v>3823.8912834327498</v>
      </c>
      <c r="BL33" s="73">
        <v>5692.8180938870264</v>
      </c>
      <c r="BM33" s="73">
        <v>7582.0811575193675</v>
      </c>
      <c r="BN33" s="73">
        <v>9000.4219187903273</v>
      </c>
      <c r="BO33" s="73"/>
      <c r="BP33" s="84" t="str">
        <f t="shared" si="29"/>
        <v>Open</v>
      </c>
      <c r="BQ33" s="73">
        <v>3636.899189246853</v>
      </c>
      <c r="BR33" s="73">
        <v>7752.9528229382204</v>
      </c>
      <c r="BS33" s="73">
        <v>12320.271637476621</v>
      </c>
      <c r="BT33" s="73">
        <v>17187.546181281516</v>
      </c>
      <c r="BU33" s="75"/>
    </row>
    <row r="34" spans="1:73" ht="15" customHeight="1" x14ac:dyDescent="0.25">
      <c r="A34" s="80">
        <v>2017</v>
      </c>
      <c r="B34" s="87" t="str">
        <f t="shared" si="20"/>
        <v>Closed</v>
      </c>
      <c r="C34" s="73">
        <v>3931.9852055373558</v>
      </c>
      <c r="D34" s="73">
        <v>6136.8478712756951</v>
      </c>
      <c r="E34" s="73">
        <v>7990.9339202715</v>
      </c>
      <c r="F34" s="73"/>
      <c r="G34" s="73"/>
      <c r="H34" s="84" t="str">
        <f t="shared" si="21"/>
        <v>Open</v>
      </c>
      <c r="I34" s="73">
        <v>4289.0549049374686</v>
      </c>
      <c r="J34" s="73">
        <v>9146.4604112793986</v>
      </c>
      <c r="K34" s="73">
        <v>14567.650695349848</v>
      </c>
      <c r="L34" s="73"/>
      <c r="M34" s="75" t="s">
        <v>151</v>
      </c>
      <c r="P34" s="80">
        <v>2017</v>
      </c>
      <c r="Q34" s="87" t="str">
        <f t="shared" si="22"/>
        <v>Closed</v>
      </c>
      <c r="R34" s="73">
        <v>3132.8910720441227</v>
      </c>
      <c r="S34" s="73">
        <v>4245.0684483446348</v>
      </c>
      <c r="T34" s="73">
        <v>5078.4262686933071</v>
      </c>
      <c r="U34" s="73"/>
      <c r="V34" s="73" t="s">
        <v>151</v>
      </c>
      <c r="W34" s="84" t="str">
        <f t="shared" si="23"/>
        <v>Open</v>
      </c>
      <c r="X34" s="73">
        <v>2911.4239887017047</v>
      </c>
      <c r="Y34" s="73">
        <v>5924.0993610223641</v>
      </c>
      <c r="Z34" s="73">
        <v>9170.7849491897832</v>
      </c>
      <c r="AA34" s="73"/>
      <c r="AB34" s="75" t="s">
        <v>151</v>
      </c>
      <c r="AE34" s="80">
        <v>2017</v>
      </c>
      <c r="AF34" s="87" t="str">
        <f t="shared" si="24"/>
        <v>Closed</v>
      </c>
      <c r="AG34" s="73">
        <v>7094.9070278184481</v>
      </c>
      <c r="AH34" s="73">
        <v>9689.5328998699606</v>
      </c>
      <c r="AI34" s="73">
        <v>11925.748191526007</v>
      </c>
      <c r="AJ34" s="73"/>
      <c r="AK34" s="73"/>
      <c r="AL34" s="84" t="str">
        <f t="shared" si="25"/>
        <v>Open</v>
      </c>
      <c r="AM34" s="73">
        <v>5411.8692943248006</v>
      </c>
      <c r="AN34" s="73">
        <v>10722.338336301196</v>
      </c>
      <c r="AO34" s="73">
        <v>16707.082743470834</v>
      </c>
      <c r="AP34" s="73"/>
      <c r="AQ34" s="75"/>
      <c r="AT34" s="80">
        <v>2017</v>
      </c>
      <c r="AU34" s="87" t="str">
        <f t="shared" si="26"/>
        <v>Closed</v>
      </c>
      <c r="AV34" s="73">
        <v>3988.0885627530365</v>
      </c>
      <c r="AW34" s="73">
        <v>5426.8703221933156</v>
      </c>
      <c r="AX34" s="73">
        <v>6974.2377543859648</v>
      </c>
      <c r="AY34" s="73"/>
      <c r="AZ34" s="73"/>
      <c r="BA34" s="84" t="str">
        <f t="shared" si="27"/>
        <v>Open</v>
      </c>
      <c r="BB34" s="73">
        <v>3906.037604143211</v>
      </c>
      <c r="BC34" s="73">
        <v>7594.9804567930305</v>
      </c>
      <c r="BD34" s="73">
        <v>11393.93294008072</v>
      </c>
      <c r="BE34" s="73"/>
      <c r="BF34" s="75"/>
      <c r="BI34" s="80">
        <v>2017</v>
      </c>
      <c r="BJ34" s="87" t="str">
        <f t="shared" si="28"/>
        <v>Closed</v>
      </c>
      <c r="BK34" s="73">
        <v>3902.910823689585</v>
      </c>
      <c r="BL34" s="73">
        <v>5890.8788741107328</v>
      </c>
      <c r="BM34" s="73">
        <v>7674.6138160799583</v>
      </c>
      <c r="BN34" s="73"/>
      <c r="BO34" s="73"/>
      <c r="BP34" s="84" t="str">
        <f t="shared" si="29"/>
        <v>Open</v>
      </c>
      <c r="BQ34" s="73">
        <v>3980.9992549716317</v>
      </c>
      <c r="BR34" s="73">
        <v>8410.0933132095288</v>
      </c>
      <c r="BS34" s="73">
        <v>13345.948830281259</v>
      </c>
      <c r="BT34" s="73"/>
      <c r="BU34" s="75"/>
    </row>
    <row r="35" spans="1:73" ht="15" customHeight="1" x14ac:dyDescent="0.25">
      <c r="A35" s="80">
        <v>2018</v>
      </c>
      <c r="B35" s="87" t="str">
        <f t="shared" si="20"/>
        <v>Closed</v>
      </c>
      <c r="C35" s="73">
        <v>4257.8337595907924</v>
      </c>
      <c r="D35" s="73">
        <v>6370.0451452599391</v>
      </c>
      <c r="E35" s="73"/>
      <c r="F35" s="73" t="s">
        <v>151</v>
      </c>
      <c r="G35" s="73" t="s">
        <v>151</v>
      </c>
      <c r="H35" s="84" t="str">
        <f t="shared" si="21"/>
        <v>Open</v>
      </c>
      <c r="I35" s="73">
        <v>4513.8485536018152</v>
      </c>
      <c r="J35" s="73">
        <v>9480.9847794689485</v>
      </c>
      <c r="K35" s="73"/>
      <c r="L35" s="73" t="s">
        <v>151</v>
      </c>
      <c r="M35" s="75"/>
      <c r="P35" s="80">
        <v>2018</v>
      </c>
      <c r="Q35" s="87" t="str">
        <f t="shared" si="22"/>
        <v>Closed</v>
      </c>
      <c r="R35" s="73">
        <v>3421.8996503496505</v>
      </c>
      <c r="S35" s="73">
        <v>4493.1638588684045</v>
      </c>
      <c r="T35" s="73"/>
      <c r="U35" s="73" t="s">
        <v>151</v>
      </c>
      <c r="V35" s="73" t="s">
        <v>151</v>
      </c>
      <c r="W35" s="84" t="str">
        <f t="shared" si="23"/>
        <v>Open</v>
      </c>
      <c r="X35" s="73">
        <v>3066.0266309033432</v>
      </c>
      <c r="Y35" s="73">
        <v>5945.5513513513515</v>
      </c>
      <c r="Z35" s="73"/>
      <c r="AA35" s="73" t="s">
        <v>151</v>
      </c>
      <c r="AB35" s="75" t="s">
        <v>151</v>
      </c>
      <c r="AE35" s="80">
        <v>2018</v>
      </c>
      <c r="AF35" s="87" t="str">
        <f t="shared" si="24"/>
        <v>Closed</v>
      </c>
      <c r="AG35" s="73">
        <v>7280.5836762688614</v>
      </c>
      <c r="AH35" s="73">
        <v>9802.3967433445341</v>
      </c>
      <c r="AI35" s="73"/>
      <c r="AJ35" s="73" t="s">
        <v>151</v>
      </c>
      <c r="AK35" s="73" t="s">
        <v>151</v>
      </c>
      <c r="AL35" s="84" t="str">
        <f t="shared" si="25"/>
        <v>Open</v>
      </c>
      <c r="AM35" s="73">
        <v>5476.9205441640379</v>
      </c>
      <c r="AN35" s="73">
        <v>11103.212258454107</v>
      </c>
      <c r="AO35" s="73"/>
      <c r="AP35" s="73" t="s">
        <v>151</v>
      </c>
      <c r="AQ35" s="75" t="s">
        <v>151</v>
      </c>
      <c r="AT35" s="80">
        <v>2018</v>
      </c>
      <c r="AU35" s="87" t="str">
        <f t="shared" si="26"/>
        <v>Closed</v>
      </c>
      <c r="AV35" s="73">
        <v>4487.8942080378247</v>
      </c>
      <c r="AW35" s="73">
        <v>6111.7856796116503</v>
      </c>
      <c r="AX35" s="73"/>
      <c r="AY35" s="73"/>
      <c r="AZ35" s="73"/>
      <c r="BA35" s="84" t="str">
        <f t="shared" si="27"/>
        <v>Open</v>
      </c>
      <c r="BB35" s="73">
        <v>4085.7767237390099</v>
      </c>
      <c r="BC35" s="73">
        <v>7565.7193347193352</v>
      </c>
      <c r="BD35" s="73"/>
      <c r="BE35" s="73"/>
      <c r="BF35" s="75"/>
      <c r="BI35" s="80">
        <v>2018</v>
      </c>
      <c r="BJ35" s="87" t="str">
        <f t="shared" si="28"/>
        <v>Closed</v>
      </c>
      <c r="BK35" s="73">
        <v>4283.4722222222226</v>
      </c>
      <c r="BL35" s="73">
        <v>6362.9027010245263</v>
      </c>
      <c r="BM35" s="73"/>
      <c r="BN35" s="73" t="s">
        <v>151</v>
      </c>
      <c r="BO35" s="73" t="s">
        <v>151</v>
      </c>
      <c r="BP35" s="84" t="str">
        <f t="shared" si="29"/>
        <v>Open</v>
      </c>
      <c r="BQ35" s="73">
        <v>4397.6286980545647</v>
      </c>
      <c r="BR35" s="73">
        <v>9046.5041252123265</v>
      </c>
      <c r="BS35" s="73"/>
      <c r="BT35" s="73" t="s">
        <v>151</v>
      </c>
      <c r="BU35" s="75"/>
    </row>
    <row r="36" spans="1:73" ht="15" customHeight="1" x14ac:dyDescent="0.25">
      <c r="A36" s="80">
        <v>2019</v>
      </c>
      <c r="B36" s="87" t="str">
        <f t="shared" si="20"/>
        <v>Closed</v>
      </c>
      <c r="C36" s="73">
        <v>4166.1749869723817</v>
      </c>
      <c r="D36" s="73"/>
      <c r="E36" s="73" t="s">
        <v>151</v>
      </c>
      <c r="F36" s="73" t="s">
        <v>151</v>
      </c>
      <c r="G36" s="73" t="s">
        <v>151</v>
      </c>
      <c r="H36" s="84" t="str">
        <f t="shared" si="21"/>
        <v>Open</v>
      </c>
      <c r="I36" s="73">
        <v>4540.0733001441113</v>
      </c>
      <c r="J36" s="73"/>
      <c r="K36" s="73" t="s">
        <v>151</v>
      </c>
      <c r="L36" s="73" t="s">
        <v>151</v>
      </c>
      <c r="M36" s="75" t="s">
        <v>151</v>
      </c>
      <c r="P36" s="80">
        <v>2019</v>
      </c>
      <c r="Q36" s="87" t="str">
        <f t="shared" si="22"/>
        <v>Closed</v>
      </c>
      <c r="R36" s="73">
        <v>3435.610945767196</v>
      </c>
      <c r="S36" s="73"/>
      <c r="T36" s="73" t="s">
        <v>151</v>
      </c>
      <c r="U36" s="73" t="s">
        <v>151</v>
      </c>
      <c r="V36" s="73" t="s">
        <v>151</v>
      </c>
      <c r="W36" s="84" t="str">
        <f t="shared" si="23"/>
        <v>Open</v>
      </c>
      <c r="X36" s="73">
        <v>3021.4488938432514</v>
      </c>
      <c r="Y36" s="73"/>
      <c r="Z36" s="73" t="s">
        <v>151</v>
      </c>
      <c r="AA36" s="73" t="s">
        <v>151</v>
      </c>
      <c r="AB36" s="75" t="s">
        <v>151</v>
      </c>
      <c r="AE36" s="80">
        <v>2019</v>
      </c>
      <c r="AF36" s="87" t="str">
        <f t="shared" si="24"/>
        <v>Closed</v>
      </c>
      <c r="AG36" s="73">
        <v>7447.2509419743783</v>
      </c>
      <c r="AH36" s="73"/>
      <c r="AI36" s="73" t="s">
        <v>151</v>
      </c>
      <c r="AJ36" s="73" t="s">
        <v>151</v>
      </c>
      <c r="AK36" s="73" t="s">
        <v>151</v>
      </c>
      <c r="AL36" s="84" t="str">
        <f t="shared" si="25"/>
        <v>Open</v>
      </c>
      <c r="AM36" s="73">
        <v>5772.9973359506448</v>
      </c>
      <c r="AN36" s="73"/>
      <c r="AO36" s="73" t="s">
        <v>151</v>
      </c>
      <c r="AP36" s="73" t="s">
        <v>151</v>
      </c>
      <c r="AQ36" s="75" t="s">
        <v>151</v>
      </c>
      <c r="AT36" s="80">
        <v>2019</v>
      </c>
      <c r="AU36" s="87" t="str">
        <f t="shared" si="26"/>
        <v>Closed</v>
      </c>
      <c r="AV36" s="73">
        <v>4319.26394479586</v>
      </c>
      <c r="AW36" s="73"/>
      <c r="AX36" s="73"/>
      <c r="AY36" s="73" t="s">
        <v>151</v>
      </c>
      <c r="AZ36" s="73" t="s">
        <v>151</v>
      </c>
      <c r="BA36" s="84" t="str">
        <f t="shared" si="27"/>
        <v>Open</v>
      </c>
      <c r="BB36" s="73">
        <v>3758.2216381953572</v>
      </c>
      <c r="BC36" s="73"/>
      <c r="BD36" s="73"/>
      <c r="BE36" s="73" t="s">
        <v>151</v>
      </c>
      <c r="BF36" s="75" t="s">
        <v>151</v>
      </c>
      <c r="BI36" s="80">
        <v>2019</v>
      </c>
      <c r="BJ36" s="87" t="str">
        <f t="shared" si="28"/>
        <v>Closed</v>
      </c>
      <c r="BK36" s="73">
        <v>4261.2704931029011</v>
      </c>
      <c r="BL36" s="73"/>
      <c r="BM36" s="73" t="s">
        <v>151</v>
      </c>
      <c r="BN36" s="73" t="s">
        <v>151</v>
      </c>
      <c r="BO36" s="73" t="s">
        <v>151</v>
      </c>
      <c r="BP36" s="84" t="str">
        <f t="shared" si="29"/>
        <v>Open</v>
      </c>
      <c r="BQ36" s="73">
        <v>4450.5690658499234</v>
      </c>
      <c r="BR36" s="73"/>
      <c r="BS36" s="73" t="s">
        <v>151</v>
      </c>
      <c r="BT36" s="73" t="s">
        <v>151</v>
      </c>
      <c r="BU36" s="75" t="s">
        <v>151</v>
      </c>
    </row>
    <row r="37" spans="1:73" ht="15" customHeight="1" x14ac:dyDescent="0.25">
      <c r="A37" s="89"/>
      <c r="B37" s="88" t="s">
        <v>302</v>
      </c>
      <c r="C37" s="76">
        <v>4118.664650700176</v>
      </c>
      <c r="D37" s="76">
        <v>6133.3955080547894</v>
      </c>
      <c r="E37" s="76">
        <v>8012.7593359892708</v>
      </c>
      <c r="F37" s="76">
        <v>9679.127337533324</v>
      </c>
      <c r="G37" s="76">
        <v>11017.727604330736</v>
      </c>
      <c r="H37" s="85" t="s">
        <v>302</v>
      </c>
      <c r="I37" s="76">
        <v>4447.6589195611314</v>
      </c>
      <c r="J37" s="76">
        <v>9135.8047740121983</v>
      </c>
      <c r="K37" s="76">
        <v>14109.712913591582</v>
      </c>
      <c r="L37" s="76">
        <v>18630.029153819283</v>
      </c>
      <c r="M37" s="77">
        <v>22490.688888158464</v>
      </c>
      <c r="P37" s="89"/>
      <c r="Q37" s="88" t="s">
        <v>302</v>
      </c>
      <c r="R37" s="76">
        <v>3330.1338893869893</v>
      </c>
      <c r="S37" s="76">
        <v>4310.6466061350702</v>
      </c>
      <c r="T37" s="76">
        <v>5118.7650917169676</v>
      </c>
      <c r="U37" s="76">
        <v>5846.943756613764</v>
      </c>
      <c r="V37" s="76">
        <v>6363.4056017454532</v>
      </c>
      <c r="W37" s="85" t="s">
        <v>302</v>
      </c>
      <c r="X37" s="76">
        <v>2999.6331711494331</v>
      </c>
      <c r="Y37" s="76">
        <v>5852.9772119288673</v>
      </c>
      <c r="Z37" s="76">
        <v>8735.4194652640763</v>
      </c>
      <c r="AA37" s="76">
        <v>10585.003415399091</v>
      </c>
      <c r="AB37" s="77">
        <v>12509.752206033101</v>
      </c>
      <c r="AE37" s="89"/>
      <c r="AF37" s="88" t="s">
        <v>302</v>
      </c>
      <c r="AG37" s="76">
        <v>7274.2472153538956</v>
      </c>
      <c r="AH37" s="76">
        <v>9548.190080025277</v>
      </c>
      <c r="AI37" s="76">
        <v>11844.155204904981</v>
      </c>
      <c r="AJ37" s="76">
        <v>13985.449316557833</v>
      </c>
      <c r="AK37" s="76">
        <v>15855.845322380994</v>
      </c>
      <c r="AL37" s="85" t="s">
        <v>302</v>
      </c>
      <c r="AM37" s="76">
        <v>5553.9290581464948</v>
      </c>
      <c r="AN37" s="76">
        <v>10777.423852414917</v>
      </c>
      <c r="AO37" s="76">
        <v>16286.338076767572</v>
      </c>
      <c r="AP37" s="76">
        <v>21784.802220843707</v>
      </c>
      <c r="AQ37" s="77">
        <v>26762.31162614821</v>
      </c>
      <c r="AT37" s="89"/>
      <c r="AU37" s="88" t="s">
        <v>302</v>
      </c>
      <c r="AV37" s="76">
        <v>4265.0822385289066</v>
      </c>
      <c r="AW37" s="76">
        <v>5629.6606876306114</v>
      </c>
      <c r="AX37" s="76">
        <v>7195.8873150505524</v>
      </c>
      <c r="AY37" s="76">
        <v>8671.5974340590255</v>
      </c>
      <c r="AZ37" s="76">
        <v>10114.902514038025</v>
      </c>
      <c r="BA37" s="85" t="s">
        <v>302</v>
      </c>
      <c r="BB37" s="76">
        <v>3916.6786553591924</v>
      </c>
      <c r="BC37" s="76">
        <v>7336.4805887731172</v>
      </c>
      <c r="BD37" s="76">
        <v>10913.023924444567</v>
      </c>
      <c r="BE37" s="76">
        <v>14158.860162339193</v>
      </c>
      <c r="BF37" s="77">
        <v>17282.096313553851</v>
      </c>
      <c r="BI37" s="89"/>
      <c r="BJ37" s="88" t="s">
        <v>302</v>
      </c>
      <c r="BK37" s="76">
        <v>4149.2178463382361</v>
      </c>
      <c r="BL37" s="76">
        <v>5982.1998896740952</v>
      </c>
      <c r="BM37" s="76">
        <v>7682.8084105614425</v>
      </c>
      <c r="BN37" s="76">
        <v>9301.7242645611041</v>
      </c>
      <c r="BO37" s="76">
        <v>10584.876263927948</v>
      </c>
      <c r="BP37" s="85" t="s">
        <v>302</v>
      </c>
      <c r="BQ37" s="76">
        <v>4276.3990062920393</v>
      </c>
      <c r="BR37" s="76">
        <v>8403.1834204533588</v>
      </c>
      <c r="BS37" s="76">
        <v>12503.447664511652</v>
      </c>
      <c r="BT37" s="76">
        <v>16117.066577528216</v>
      </c>
      <c r="BU37" s="77">
        <v>19624.03972053805</v>
      </c>
    </row>
    <row r="38" spans="1:73" ht="15" customHeight="1" x14ac:dyDescent="0.25">
      <c r="C38" s="62"/>
      <c r="D38" s="62"/>
      <c r="E38" s="62"/>
      <c r="F38" s="62"/>
      <c r="G38" s="62"/>
      <c r="R38" s="62"/>
      <c r="S38" s="62"/>
      <c r="T38" s="62"/>
      <c r="U38" s="62"/>
      <c r="V38" s="62"/>
      <c r="AG38" s="62"/>
      <c r="AH38" s="62"/>
      <c r="AI38" s="62"/>
      <c r="AJ38" s="62"/>
      <c r="AK38" s="62"/>
      <c r="AV38" s="62"/>
      <c r="AW38" s="62"/>
      <c r="AX38" s="62"/>
      <c r="AY38" s="62"/>
      <c r="AZ38" s="62"/>
      <c r="BK38" s="62"/>
      <c r="BL38" s="62"/>
      <c r="BM38" s="62"/>
      <c r="BN38" s="62"/>
      <c r="BO38" s="62"/>
    </row>
    <row r="39" spans="1:73" ht="15" customHeight="1" x14ac:dyDescent="0.25">
      <c r="A39" s="39" t="s">
        <v>26</v>
      </c>
      <c r="B39" s="39" t="s">
        <v>89</v>
      </c>
      <c r="P39" s="39" t="s">
        <v>26</v>
      </c>
      <c r="Q39" s="39" t="s">
        <v>313</v>
      </c>
      <c r="AE39" s="39" t="s">
        <v>26</v>
      </c>
      <c r="AF39" s="39" t="s">
        <v>313</v>
      </c>
      <c r="AT39" s="39" t="s">
        <v>26</v>
      </c>
      <c r="AU39" s="39" t="s">
        <v>89</v>
      </c>
      <c r="BI39" s="39" t="s">
        <v>26</v>
      </c>
      <c r="BJ39" s="39" t="s">
        <v>89</v>
      </c>
    </row>
    <row r="40" spans="1:73" ht="15" customHeight="1" x14ac:dyDescent="0.25"/>
    <row r="41" spans="1:73" ht="15" customHeight="1" x14ac:dyDescent="0.25"/>
    <row r="42" spans="1:73" ht="15" customHeight="1" x14ac:dyDescent="0.25"/>
    <row r="43" spans="1:73" ht="15" customHeight="1" x14ac:dyDescent="0.25"/>
    <row r="44" spans="1:73" ht="15" customHeight="1" x14ac:dyDescent="0.25"/>
    <row r="45" spans="1:73" ht="15" customHeight="1" x14ac:dyDescent="0.25"/>
    <row r="46" spans="1:73" ht="15" customHeight="1" x14ac:dyDescent="0.25"/>
    <row r="47" spans="1:73" ht="15" customHeight="1" x14ac:dyDescent="0.25"/>
    <row r="48" spans="1:73" ht="15" customHeight="1" x14ac:dyDescent="0.25"/>
  </sheetData>
  <mergeCells count="15">
    <mergeCell ref="BI4:BU4"/>
    <mergeCell ref="BI16:BU16"/>
    <mergeCell ref="BI28:BU28"/>
    <mergeCell ref="AE4:AQ4"/>
    <mergeCell ref="AE16:AQ16"/>
    <mergeCell ref="AE28:AQ28"/>
    <mergeCell ref="AT4:BF4"/>
    <mergeCell ref="AT16:BF16"/>
    <mergeCell ref="AT28:BF28"/>
    <mergeCell ref="A4:M4"/>
    <mergeCell ref="A16:M16"/>
    <mergeCell ref="A28:M28"/>
    <mergeCell ref="P4:AB4"/>
    <mergeCell ref="P16:AB16"/>
    <mergeCell ref="P28:AB2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B15CD01304E64CAE56CEEC9FE82573" ma:contentTypeVersion="25" ma:contentTypeDescription="Create a new document." ma:contentTypeScope="" ma:versionID="0ef252513df074ac24b39e47151f3c1c">
  <xsd:schema xmlns:xsd="http://www.w3.org/2001/XMLSchema" xmlns:xs="http://www.w3.org/2001/XMLSchema" xmlns:p="http://schemas.microsoft.com/office/2006/metadata/properties" xmlns:ns2="8672c307-7631-4a3d-8a7e-92ed30e12866" xmlns:ns3="7060d447-2c61-4d37-99ce-0f750d64961e" targetNamespace="http://schemas.microsoft.com/office/2006/metadata/properties" ma:root="true" ma:fieldsID="08e65939053b061c67ffe9412cb68150" ns2:_="" ns3:_="">
    <xsd:import namespace="8672c307-7631-4a3d-8a7e-92ed30e12866"/>
    <xsd:import namespace="7060d447-2c61-4d37-99ce-0f750d64961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Project_x0020_Type" minOccurs="0"/>
                <xsd:element ref="ns2:Department" minOccurs="0"/>
                <xsd:element ref="ns2:Stakeholder" minOccurs="0"/>
                <xsd:element ref="ns2:Project_x0020_Status" minOccurs="0"/>
                <xsd:element ref="ns2:OAC_x0020_Accountable" minOccurs="0"/>
                <xsd:element ref="ns2:OAC_x0020_Responsible" minOccurs="0"/>
                <xsd:element ref="ns2:Due_x0020_Date"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72c307-7631-4a3d-8a7e-92ed30e128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Project_x0020_Type" ma:index="20" nillable="true" ma:displayName="Project Type" ma:description="Choose the type of project from the list below." ma:format="Dropdown" ma:internalName="Project_x0020_Type">
      <xsd:simpleType>
        <xsd:restriction base="dms:Choice">
          <xsd:enumeration value="Presentation"/>
          <xsd:enumeration value="PDF"/>
          <xsd:enumeration value="Webinar"/>
          <xsd:enumeration value="Video"/>
          <xsd:enumeration value="Reports &amp; Brief"/>
          <xsd:enumeration value="Internal Project Support"/>
          <xsd:enumeration value="Web Site"/>
          <xsd:enumeration value="Sharepoint Site"/>
          <xsd:enumeration value="Social Media"/>
          <xsd:enumeration value="Collateral"/>
          <xsd:enumeration value="Flyers"/>
          <xsd:enumeration value="Forms"/>
          <xsd:enumeration value="OAC-Procedure"/>
        </xsd:restriction>
      </xsd:simpleType>
    </xsd:element>
    <xsd:element name="Department" ma:index="21" nillable="true" ma:displayName="Department" ma:default="Outreach and Communication (OAC)" ma:format="Dropdown" ma:internalName="Department">
      <xsd:simpleType>
        <xsd:restriction base="dms:Choice">
          <xsd:enumeration value="Content Research and Actuarial Services (ACT)"/>
          <xsd:enumeration value="Field and Member Services (MS)"/>
          <xsd:enumeration value="Data Quality Assurance (DQA)"/>
          <xsd:enumeration value="Contact Center (CC)"/>
          <xsd:enumeration value="Classification Administration and Education (CAE)"/>
          <xsd:enumeration value="Classification and Test Audit (CTA)"/>
          <xsd:enumeration value="Executive (Exec)"/>
          <xsd:enumeration value="Finance (Fin)"/>
          <xsd:enumeration value="Human Resources (HR)"/>
          <xsd:enumeration value="Legal (Legal)"/>
          <xsd:enumeration value="Medical Research (MR)"/>
          <xsd:enumeration value="Outreach and Communication (OAC)"/>
          <xsd:enumeration value="Policyholder Ombudsman (OMB)"/>
        </xsd:restriction>
      </xsd:simpleType>
    </xsd:element>
    <xsd:element name="Stakeholder" ma:index="22" nillable="true" ma:displayName="Stakeholder" ma:list="UserInfo" ma:SharePointGroup="0" ma:internalName="Stakehold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tatus" ma:index="23" nillable="true" ma:displayName="Project Status" ma:default="Waiting" ma:format="Dropdown" ma:internalName="Project_x0020_Status">
      <xsd:simpleType>
        <xsd:restriction base="dms:Choice">
          <xsd:enumeration value="Waiting"/>
          <xsd:enumeration value="In Production"/>
          <xsd:enumeration value="In Review"/>
          <xsd:enumeration value="In Compliance"/>
          <xsd:enumeration value="Audience Ready"/>
          <xsd:enumeration value="Handout"/>
        </xsd:restriction>
      </xsd:simpleType>
    </xsd:element>
    <xsd:element name="OAC_x0020_Accountable" ma:index="24" nillable="true" ma:displayName="OAC Accountable" ma:list="UserInfo" ma:SharePointGroup="5" ma:internalName="OAC_x0020_Accountabl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AC_x0020_Responsible" ma:index="25" nillable="true" ma:displayName="OAC Responsible" ma:list="UserInfo" ma:SharePointGroup="5" ma:internalName="OAC_x0020_Responsibl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ue_x0020_Date" ma:index="26" nillable="true" ma:displayName="Due Date" ma:format="DateOnly" ma:internalName="Due_x0020_Date">
      <xsd:simpleType>
        <xsd:restriction base="dms:DateTime"/>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0f0d6ca9-16af-42ca-9524-e29c6665ae6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060d447-2c61-4d37-99ce-0f750d64961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9da5b703-02e4-4fcf-8a57-3c93b06f02f9}" ma:internalName="TaxCatchAll" ma:showField="CatchAllData" ma:web="7060d447-2c61-4d37-99ce-0f750d6496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72c307-7631-4a3d-8a7e-92ed30e12866">
      <Terms xmlns="http://schemas.microsoft.com/office/infopath/2007/PartnerControls"/>
    </lcf76f155ced4ddcb4097134ff3c332f>
    <TaxCatchAll xmlns="7060d447-2c61-4d37-99ce-0f750d64961e" xsi:nil="true"/>
    <Project_x0020_Type xmlns="8672c307-7631-4a3d-8a7e-92ed30e12866" xsi:nil="true"/>
    <OAC_x0020_Responsible xmlns="8672c307-7631-4a3d-8a7e-92ed30e12866">
      <UserInfo>
        <DisplayName/>
        <AccountId xsi:nil="true"/>
        <AccountType/>
      </UserInfo>
    </OAC_x0020_Responsible>
    <Project_x0020_Status xmlns="8672c307-7631-4a3d-8a7e-92ed30e12866">Waiting</Project_x0020_Status>
    <Department xmlns="8672c307-7631-4a3d-8a7e-92ed30e12866">Outreach and Communication (OAC)</Department>
    <Stakeholder xmlns="8672c307-7631-4a3d-8a7e-92ed30e12866">
      <UserInfo>
        <DisplayName/>
        <AccountId xsi:nil="true"/>
        <AccountType/>
      </UserInfo>
    </Stakeholder>
    <OAC_x0020_Accountable xmlns="8672c307-7631-4a3d-8a7e-92ed30e12866">
      <UserInfo>
        <DisplayName/>
        <AccountId xsi:nil="true"/>
        <AccountType/>
      </UserInfo>
    </OAC_x0020_Accountable>
    <Due_x0020_Date xmlns="8672c307-7631-4a3d-8a7e-92ed30e12866" xsi:nil="true"/>
  </documentManagement>
</p:properties>
</file>

<file path=customXml/itemProps1.xml><?xml version="1.0" encoding="utf-8"?>
<ds:datastoreItem xmlns:ds="http://schemas.openxmlformats.org/officeDocument/2006/customXml" ds:itemID="{B5643E6B-B352-410D-99BC-5B1BDED129AE}"/>
</file>

<file path=customXml/itemProps2.xml><?xml version="1.0" encoding="utf-8"?>
<ds:datastoreItem xmlns:ds="http://schemas.openxmlformats.org/officeDocument/2006/customXml" ds:itemID="{224B3B54-300C-441A-8F07-68E234C81939}">
  <ds:schemaRefs>
    <ds:schemaRef ds:uri="http://schemas.microsoft.com/sharepoint/v3/contenttype/forms"/>
  </ds:schemaRefs>
</ds:datastoreItem>
</file>

<file path=customXml/itemProps3.xml><?xml version="1.0" encoding="utf-8"?>
<ds:datastoreItem xmlns:ds="http://schemas.openxmlformats.org/officeDocument/2006/customXml" ds:itemID="{972026DD-86F1-42B8-BA73-202D393CF8A3}">
  <ds:schemaRefs>
    <ds:schemaRef ds:uri="http://schemas.microsoft.com/office/2006/metadata/properties"/>
    <ds:schemaRef ds:uri="http://schemas.microsoft.com/office/infopath/2007/PartnerControls"/>
    <ds:schemaRef ds:uri="0b32d8d6-0759-496e-b544-338c097ac14f"/>
    <ds:schemaRef ds:uri="1fe58fa5-bca8-441c-b81a-3e486de948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Notice</vt:lpstr>
      <vt:lpstr>California Comparisons</vt:lpstr>
      <vt:lpstr>PPD Claims</vt:lpstr>
      <vt:lpstr>CT Claims</vt:lpstr>
      <vt:lpstr>Medical-Legal</vt:lpstr>
      <vt:lpstr>Region</vt:lpstr>
      <vt:lpstr>Industry and Wage Level</vt:lpstr>
      <vt:lpstr>Treatment Characteristics</vt:lpstr>
      <vt:lpstr>Claim Severity</vt:lpstr>
      <vt:lpstr>'Industry and Wage Level'!Print_Area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Jacob Kingsley</dc:creator>
  <cp:keywords/>
  <dc:description/>
  <cp:lastModifiedBy>Alan Pursell</cp:lastModifiedBy>
  <cp:revision/>
  <dcterms:created xsi:type="dcterms:W3CDTF">2022-10-14T23:05:12Z</dcterms:created>
  <dcterms:modified xsi:type="dcterms:W3CDTF">2022-11-18T02:35:42Z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f8a7aa-03d8-4d7e-81ce-cbbd96e8ad1d_Enabled">
    <vt:lpwstr>true</vt:lpwstr>
  </property>
  <property fmtid="{D5CDD505-2E9C-101B-9397-08002B2CF9AE}" pid="3" name="MSIP_Label_39f8a7aa-03d8-4d7e-81ce-cbbd96e8ad1d_SetDate">
    <vt:lpwstr>2022-10-14T23:05:13Z</vt:lpwstr>
  </property>
  <property fmtid="{D5CDD505-2E9C-101B-9397-08002B2CF9AE}" pid="4" name="MSIP_Label_39f8a7aa-03d8-4d7e-81ce-cbbd96e8ad1d_Method">
    <vt:lpwstr>Standard</vt:lpwstr>
  </property>
  <property fmtid="{D5CDD505-2E9C-101B-9397-08002B2CF9AE}" pid="5" name="MSIP_Label_39f8a7aa-03d8-4d7e-81ce-cbbd96e8ad1d_Name">
    <vt:lpwstr>General</vt:lpwstr>
  </property>
  <property fmtid="{D5CDD505-2E9C-101B-9397-08002B2CF9AE}" pid="6" name="MSIP_Label_39f8a7aa-03d8-4d7e-81ce-cbbd96e8ad1d_SiteId">
    <vt:lpwstr>ee890d36-04de-4fa7-b4c3-bda5c1b65710</vt:lpwstr>
  </property>
  <property fmtid="{D5CDD505-2E9C-101B-9397-08002B2CF9AE}" pid="7" name="MSIP_Label_39f8a7aa-03d8-4d7e-81ce-cbbd96e8ad1d_ActionId">
    <vt:lpwstr>31e6ff76-6cbb-45be-98ed-5b465c0424a7</vt:lpwstr>
  </property>
  <property fmtid="{D5CDD505-2E9C-101B-9397-08002B2CF9AE}" pid="8" name="MSIP_Label_39f8a7aa-03d8-4d7e-81ce-cbbd96e8ad1d_ContentBits">
    <vt:lpwstr>0</vt:lpwstr>
  </property>
  <property fmtid="{D5CDD505-2E9C-101B-9397-08002B2CF9AE}" pid="9" name="ContentTypeId">
    <vt:lpwstr>0x0101000CB15CD01304E64CAE56CEEC9FE82573</vt:lpwstr>
  </property>
  <property fmtid="{D5CDD505-2E9C-101B-9397-08002B2CF9AE}" pid="10" name="MediaServiceImageTags">
    <vt:lpwstr/>
  </property>
</Properties>
</file>